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uimard.sharepoint.com/sites/BES/DOKO Raamovereenkomsten/Personal computers 2023-/10 Uitvoering/website/Chromebooks/"/>
    </mc:Choice>
  </mc:AlternateContent>
  <xr:revisionPtr revIDLastSave="12" documentId="8_{CE587D66-EEAE-4E5A-8508-47AD7714840F}" xr6:coauthVersionLast="47" xr6:coauthVersionMax="47" xr10:uidLastSave="{CC34B5CF-80D3-4570-8C5A-4015267B7F66}"/>
  <bookViews>
    <workbookView xWindow="-26385" yWindow="-3630" windowWidth="25095" windowHeight="15255" xr2:uid="{20F65BA3-0815-4B9B-8EAB-92DFC945B490}"/>
  </bookViews>
  <sheets>
    <sheet name="inventaris prcl2 chromebooks" sheetId="1" r:id="rId1"/>
    <sheet name="chromebook1" sheetId="2" r:id="rId2"/>
    <sheet name="Chromebook2touch360°" sheetId="3" r:id="rId3"/>
    <sheet name="chromebook3touch360°,pen" sheetId="4" r:id="rId4"/>
    <sheet name="chromebook4touch360°pe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H23" i="1"/>
  <c r="H22" i="1"/>
  <c r="H21" i="1"/>
  <c r="H20" i="1"/>
  <c r="H19" i="1"/>
  <c r="H18" i="1"/>
  <c r="H17" i="1"/>
  <c r="H15" i="1"/>
  <c r="H14" i="1"/>
  <c r="H13" i="1"/>
  <c r="H12" i="1"/>
  <c r="H25" i="1" s="1"/>
  <c r="C8" i="1" s="1"/>
  <c r="C10" i="1" s="1"/>
</calcChain>
</file>

<file path=xl/sharedStrings.xml><?xml version="1.0" encoding="utf-8"?>
<sst xmlns="http://schemas.openxmlformats.org/spreadsheetml/2006/main" count="252" uniqueCount="135">
  <si>
    <t>BIJLAGE III.B</t>
  </si>
  <si>
    <t>VOORWERP VAN DE OPDRACHT:</t>
  </si>
  <si>
    <t xml:space="preserve">Raamovereenkomst “Bring Your Own Device (BYOD)”: aankoop en huur van windows laptops A-merken, Chromebooks A-merken en tablets met iOS voor leerlingen (aankoop en huur) en voor scholen (enkel huur) met all-in onderhoudscontract              </t>
  </si>
  <si>
    <t>inventaris prijs</t>
  </si>
  <si>
    <t>REFERENTIE VAN DE OPDRACHT:</t>
  </si>
  <si>
    <t>DOKO-2021/KDS02</t>
  </si>
  <si>
    <t>TYPE OPDRACHT:</t>
  </si>
  <si>
    <t>Overheidsopdracht voor Leveringen, openbare procedure, met Europese bekendmaking</t>
  </si>
  <si>
    <t>AANBESTEDENDE OVERHEID:</t>
  </si>
  <si>
    <t>vzw Diensten ter Ondersteuning van het Katholiek Onderwijs (vzw DOKO)
Guimardstraat - 1040 Brussel
KBO: BE 0407.693.968
https://www.doko.be/
Contactpersoon: Kristine De Saeger
kristine.desaeger@katholiekonderwijs.vlaanderen</t>
  </si>
  <si>
    <t>Dit is een inventaris per perceel. De minimum technische specificaties zijn per tabblad opgelijst. In het TOTAAL noteert men alle gevraagde prijzen.</t>
  </si>
  <si>
    <t>TOTAALPRIJS perceel 2 CHROMEBOOKS</t>
  </si>
  <si>
    <t>CHROMEBOOKS</t>
  </si>
  <si>
    <t>Totaalprijs excl btw</t>
  </si>
  <si>
    <t>Totaalprijs excl btw in letters</t>
  </si>
  <si>
    <t>Eenenveertigduizenddriehonderdzevenendertig</t>
  </si>
  <si>
    <t>Totaalprijs incl btw</t>
  </si>
  <si>
    <t>Postnr</t>
  </si>
  <si>
    <t>INVENTARIS                        beschrijving CHROMEBOOKS</t>
  </si>
  <si>
    <t>Type</t>
  </si>
  <si>
    <t>weging</t>
  </si>
  <si>
    <t>KOOP EHP    excl btw     door leerling</t>
  </si>
  <si>
    <t>HUUR EHP dr leerling over 48 mndn   excl btw</t>
  </si>
  <si>
    <t xml:space="preserve">HUUR EHP  dr school over 48 mndn excl btw    </t>
  </si>
  <si>
    <t>TOTAAL</t>
  </si>
  <si>
    <t xml:space="preserve">aangeboden product </t>
  </si>
  <si>
    <t>Chromebook instap1-incl sleeve- incl ChromeOS- AUE updates min tot juni 2029</t>
  </si>
  <si>
    <t>11,6 inch</t>
  </si>
  <si>
    <t>Lenovo 100e</t>
  </si>
  <si>
    <t>Chromebook instap2-convertible touchscreen-incl sleeve- incl ChromeOS- AUE updates min tot juni 2029</t>
  </si>
  <si>
    <t>11,6 inch 360°</t>
  </si>
  <si>
    <t>Lenovo 300e</t>
  </si>
  <si>
    <t>Chromebook instap3-convertible touchscreen-incl sleeve- incl ChromeOS - AUE updates min tot juni 2029 + pen</t>
  </si>
  <si>
    <t>Chromebook 4  - convertible touchscreen-incl sleeve- incl ChromeOS - AUE updates min tot juni 2029 + pen</t>
  </si>
  <si>
    <t>Lenovo 500e</t>
  </si>
  <si>
    <t>inclusief</t>
  </si>
  <si>
    <t xml:space="preserve"> 4 jaar onsite next business day inclusief schadedekking  inclusief</t>
  </si>
  <si>
    <t>PM</t>
  </si>
  <si>
    <t>5 optie</t>
  </si>
  <si>
    <t xml:space="preserve">diefstal en branddekking  </t>
  </si>
  <si>
    <t>Inbegrepen in onze standaard dekking</t>
  </si>
  <si>
    <t>6 optie</t>
  </si>
  <si>
    <t xml:space="preserve">extra 1 jaar onsite next business day inclusief batterijgarantie  en schadedekking  </t>
  </si>
  <si>
    <t>7 optie</t>
  </si>
  <si>
    <t>HDMI poort</t>
  </si>
  <si>
    <t>Standaard aanwezig op alle toestellen</t>
  </si>
  <si>
    <t>8 optie</t>
  </si>
  <si>
    <t>adapter met netwerk RJ-45- HDMI en minimum 2 USBpoorten</t>
  </si>
  <si>
    <t>V7 V7UC-U3CRJ45HDVG-BLK</t>
  </si>
  <si>
    <t>9 optie</t>
  </si>
  <si>
    <t>Optische muis USB-draad</t>
  </si>
  <si>
    <t>HP 125 Mouse</t>
  </si>
  <si>
    <t>10 optie</t>
  </si>
  <si>
    <t>Optische muis Bluetooth</t>
  </si>
  <si>
    <t>Logitech M185</t>
  </si>
  <si>
    <t>11 optie</t>
  </si>
  <si>
    <t>netwerkkaart Gigabit Ethernet aansluiting (RJ45), geen adapter toegelaten</t>
  </si>
  <si>
    <t>We gaan hier vanuit dat de aanbestedende overheid een foutje gemaakt heeft in zijn vraagstelling. Er zijn géén 11.6" chromebooks op de markt met RJ-45 en dit is voor leerlingentoestellen ook nutteloos. Aparte adapter werd aangeboden TC-USBETH/BL</t>
  </si>
  <si>
    <t>12 optie</t>
  </si>
  <si>
    <t>actieve pendevice voor touchscreen (USIpen of gelijkwaardig)</t>
  </si>
  <si>
    <t>4X81D34327</t>
  </si>
  <si>
    <t>Totaal</t>
  </si>
  <si>
    <t>1.  De beoordeling van dit criterium zal gebeuren op basis van een gewogen prijs. Deze gewogen prijs wordt berekend door per post op de inventaris de opgegeven prijs te vermenigvuldigen met het hiervoor in de inventaris bepaalde gewicht 'wegingscoëfficiënt'</t>
  </si>
  <si>
    <t xml:space="preserve"> 2. De totale gewogen prijs wordt bekomen door de som te maken van alle theoretische deelprijzen (opgegeven eenheidsprijs per post x gewicht).</t>
  </si>
  <si>
    <t xml:space="preserve">3. Deze som wordt vervolgens beoordeeld volgens de regel van drie: </t>
  </si>
  <si>
    <t xml:space="preserve"> Score offerte = (prijs laagste offerte/ prijs offerte) * 50 </t>
  </si>
  <si>
    <t>max punten = 50 punten (aankoopprijs en prijs 'buiten garantie')</t>
  </si>
  <si>
    <t xml:space="preserve">De eenheidsprijzen dienen opgegeven te worden tot 2 cijfers na de komma. </t>
  </si>
  <si>
    <t xml:space="preserve">Gezien, onderzocht en aangevuld met eenheidsprijzen, gedeeltelijke sommen en de totale som die gediend hebben tot het vaststellen van het bedrag van mijn inschrijving van heden, om gevoegd te worden bij mijn offerteformulier.
Te ....Lokeren...................................... de .07/02/2022..... Functie: Bestuurder
Naam en voornaam: Arne Vandendriessche </t>
  </si>
  <si>
    <t>BYOD</t>
  </si>
  <si>
    <t>INVENTARIS</t>
  </si>
  <si>
    <t>Chromebook 1</t>
  </si>
  <si>
    <t>TOUCHEDEVICE met pen</t>
  </si>
  <si>
    <t>nr</t>
  </si>
  <si>
    <t>Onderdeel</t>
  </si>
  <si>
    <t>Min vereisten</t>
  </si>
  <si>
    <t>Type chromebook</t>
  </si>
  <si>
    <r>
      <t>De chromebook 'convertible touch' is een stevig business toestel gemaakt voor intensieve verplaatsingen door actieve jongeren om schadegevallen zo veel als mogelijk te beperken</t>
    </r>
    <r>
      <rPr>
        <sz val="11"/>
        <rFont val="Calibri"/>
        <family val="2"/>
        <scheme val="minor"/>
      </rPr>
      <t>. De fabrikant moet minstens marktaandeel hebben van 5% volgens IDC Worldwide Quarterly PC Tracker.</t>
    </r>
  </si>
  <si>
    <t>Type behuizing</t>
  </si>
  <si>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</si>
  <si>
    <t>Processor</t>
  </si>
  <si>
    <t>Celeron quad  core of gelijkwaardig</t>
  </si>
  <si>
    <t>Intern Geheugen</t>
  </si>
  <si>
    <r>
      <t>1 x 8GB DDR4</t>
    </r>
    <r>
      <rPr>
        <sz val="11"/>
        <color rgb="FFFF0000"/>
        <rFont val="Calibri"/>
        <family val="2"/>
        <scheme val="minor"/>
      </rPr>
      <t xml:space="preserve"> </t>
    </r>
  </si>
  <si>
    <t>Harde schijf</t>
  </si>
  <si>
    <r>
      <t xml:space="preserve">64GB eMMC </t>
    </r>
    <r>
      <rPr>
        <sz val="11"/>
        <color rgb="FFFF0000"/>
        <rFont val="Calibri"/>
        <family val="2"/>
        <scheme val="minor"/>
      </rPr>
      <t xml:space="preserve">               </t>
    </r>
    <r>
      <rPr>
        <sz val="11"/>
        <color theme="1"/>
        <rFont val="Calibri"/>
        <family val="2"/>
        <scheme val="minor"/>
      </rPr>
      <t xml:space="preserve">   </t>
    </r>
  </si>
  <si>
    <t>Grafische kaart/ beeldscherm</t>
  </si>
  <si>
    <r>
      <rPr>
        <sz val="11"/>
        <rFont val="Calibri"/>
        <family val="2"/>
        <scheme val="minor"/>
      </rPr>
      <t>HD ,  LED, Niet weerkaatsend, Integrated Graphics met mutitouch touchscreen</t>
    </r>
    <r>
      <rPr>
        <sz val="11"/>
        <color theme="1"/>
        <rFont val="Calibri"/>
        <family val="2"/>
        <scheme val="minor"/>
      </rPr>
      <t xml:space="preserve">
</t>
    </r>
  </si>
  <si>
    <t>scherm</t>
  </si>
  <si>
    <t xml:space="preserve">11,6 inch en convertible touch </t>
  </si>
  <si>
    <t>Pen</t>
  </si>
  <si>
    <t>Actieve pen  drukgevoelig, compatibel</t>
  </si>
  <si>
    <t>Poorten 1</t>
  </si>
  <si>
    <t>2 x USB 3.1  laatste generatie</t>
  </si>
  <si>
    <t>Poorten 2</t>
  </si>
  <si>
    <t xml:space="preserve">1 x USB -C poort  Gen 2 met charging </t>
  </si>
  <si>
    <t>Wlan</t>
  </si>
  <si>
    <t xml:space="preserve">minimum intel WIFI 5 2x2 AX, Bluetooth  5.1 of gelijkwaardig </t>
  </si>
  <si>
    <t>Batterij</t>
  </si>
  <si>
    <t xml:space="preserve">Minimale levensduur van 10u gemengd gebruik   </t>
  </si>
  <si>
    <t>Toetsenbord</t>
  </si>
  <si>
    <t xml:space="preserve">Azerty BE </t>
  </si>
  <si>
    <t>Touchpad</t>
  </si>
  <si>
    <t>Ja</t>
  </si>
  <si>
    <t>Geluidskaart</t>
  </si>
  <si>
    <t>On Board Stereo met combinatie-aansluiting koptelefoon en microfoon</t>
  </si>
  <si>
    <t>Camera</t>
  </si>
  <si>
    <t>camera min 720HD (in toetsenbord is meerwaarde)</t>
  </si>
  <si>
    <t>beschermhoes</t>
  </si>
  <si>
    <t>kwalitatieve en stevige beschermhoes voorzien (aansluitend sleevemodel). De buitenkant van de hoes moet waterdicht zijn en de binnenkant voorzien van valvertragend schuim.</t>
  </si>
  <si>
    <t>OS</t>
  </si>
  <si>
    <t>ChromeOS</t>
  </si>
  <si>
    <t xml:space="preserve">Voeding </t>
  </si>
  <si>
    <t xml:space="preserve">Door de fabrikant voorgeschreven wisselstroomadapter. </t>
  </si>
  <si>
    <t xml:space="preserve">Chromebook </t>
  </si>
  <si>
    <t>instap TOUCHEDEVICE met pen</t>
  </si>
  <si>
    <t>Celeron  dual core of gelijkwaardig</t>
  </si>
  <si>
    <r>
      <t>1 x 4GB DDR4</t>
    </r>
    <r>
      <rPr>
        <sz val="11"/>
        <color rgb="FFFF0000"/>
        <rFont val="Calibri"/>
        <family val="2"/>
        <scheme val="minor"/>
      </rPr>
      <t xml:space="preserve"> </t>
    </r>
  </si>
  <si>
    <r>
      <t xml:space="preserve">32GB eMMC </t>
    </r>
    <r>
      <rPr>
        <sz val="11"/>
        <color rgb="FFFF0000"/>
        <rFont val="Calibri"/>
        <family val="2"/>
        <scheme val="minor"/>
      </rPr>
      <t xml:space="preserve">               </t>
    </r>
    <r>
      <rPr>
        <sz val="11"/>
        <color theme="1"/>
        <rFont val="Calibri"/>
        <family val="2"/>
        <scheme val="minor"/>
      </rPr>
      <t xml:space="preserve">   </t>
    </r>
  </si>
  <si>
    <t>Actieve pen  drukgevoelig,  compatibel</t>
  </si>
  <si>
    <t xml:space="preserve"> instap TOUCHEDEVICE zonder pen</t>
  </si>
  <si>
    <t>Celeron dual core of gelijkwaardig</t>
  </si>
  <si>
    <t>zonder pen</t>
  </si>
  <si>
    <r>
      <t>minimum intel WIFI 5 2x2 AX, Blue</t>
    </r>
    <r>
      <rPr>
        <sz val="11"/>
        <rFont val="Calibri"/>
        <family val="2"/>
        <scheme val="minor"/>
      </rPr>
      <t>tooth  5.1 of gelijkwaardig</t>
    </r>
    <r>
      <rPr>
        <sz val="11"/>
        <color theme="1"/>
        <rFont val="Calibri"/>
        <family val="2"/>
        <scheme val="minor"/>
      </rPr>
      <t xml:space="preserve"> </t>
    </r>
  </si>
  <si>
    <t xml:space="preserve">Minimale levensduur van 10u gemengd gebruik </t>
  </si>
  <si>
    <t>chromebook1</t>
  </si>
  <si>
    <t>INSTAP</t>
  </si>
  <si>
    <r>
      <t>De chromebook is een stevig business toestel gemaakt voor intensieve verplaatsingen door actieve jongeren om schadegevallen zo veel als mogelijk te beperken.</t>
    </r>
    <r>
      <rPr>
        <sz val="11"/>
        <color rgb="FFFF0000"/>
        <rFont val="Calibri"/>
        <family val="2"/>
        <scheme val="minor"/>
      </rPr>
      <t xml:space="preserve"> </t>
    </r>
    <r>
      <rPr>
        <sz val="11"/>
        <rFont val="Calibri"/>
        <family val="2"/>
        <scheme val="minor"/>
      </rPr>
      <t>De fabrikant moet minstens marktaandeel hebben van 5% volgens IDC Worldwide Quarterly PC Tracker.</t>
    </r>
  </si>
  <si>
    <t xml:space="preserve"> Type behuizing</t>
  </si>
  <si>
    <r>
      <rPr>
        <sz val="11"/>
        <color theme="1"/>
        <rFont val="Calibri"/>
        <family val="2"/>
        <scheme val="minor"/>
      </rPr>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r>
  </si>
  <si>
    <r>
      <rPr>
        <sz val="11"/>
        <rFont val="Calibri"/>
        <family val="2"/>
        <scheme val="minor"/>
      </rPr>
      <t>HD ,  LED, Niet weerkaatsend, Onboard Integrated Graphics</t>
    </r>
    <r>
      <rPr>
        <sz val="11"/>
        <color theme="1"/>
        <rFont val="Calibri"/>
        <family val="2"/>
        <scheme val="minor"/>
      </rPr>
      <t xml:space="preserve">
</t>
    </r>
  </si>
  <si>
    <t xml:space="preserve">11,6 inch </t>
  </si>
  <si>
    <t xml:space="preserve">HDcamera </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</si>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</sst>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0"/>
      <color rgb="FF000000"/>
      <name val="Trebuchet MS"/>
      <family val="2"/>
    </font>
    <font>
      <sz val="11"/>
      <name val="Calibri"/>
      <family val="2"/>
      <scheme val="minor"/>
    </font>
    <font>
      <i/>
      <sz val="10"/>
      <color theme="1"/>
      <name val="Calibri"/>
      <family val="2"/>
      <scheme val="minor"/>
    </font>
    <font>
      <sz val="14"/>
      <color rgb="FFFF000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indexed="64"/>
      </patternFill>
    </fill>
    <fill>
      <patternFill patternType="solid">
        <fgColor theme="5" tint="0.59999389629810485"/>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3" fillId="2" borderId="1" xfId="0" applyFont="1" applyFill="1" applyBorder="1" applyAlignment="1">
      <alignment vertical="center"/>
    </xf>
    <xf numFmtId="0" fontId="4" fillId="2" borderId="2" xfId="0" applyFont="1" applyFill="1" applyBorder="1" applyAlignment="1">
      <alignment horizontal="right" vertical="center"/>
    </xf>
    <xf numFmtId="0" fontId="2" fillId="2" borderId="0" xfId="0" applyFont="1" applyFill="1"/>
    <xf numFmtId="0" fontId="4" fillId="2" borderId="4" xfId="0" applyFont="1" applyFill="1" applyBorder="1" applyAlignment="1">
      <alignment horizontal="right" vertical="center"/>
    </xf>
    <xf numFmtId="0" fontId="0" fillId="2" borderId="5" xfId="0" applyFill="1" applyBorder="1" applyAlignment="1">
      <alignment horizontal="right"/>
    </xf>
    <xf numFmtId="0" fontId="0" fillId="3" borderId="3" xfId="0" applyFill="1" applyBorder="1" applyAlignment="1">
      <alignment vertical="top" wrapText="1"/>
    </xf>
    <xf numFmtId="0" fontId="0" fillId="2" borderId="3" xfId="0" applyFill="1" applyBorder="1" applyAlignment="1">
      <alignment horizontal="left" vertical="top"/>
    </xf>
    <xf numFmtId="0" fontId="0" fillId="6" borderId="0" xfId="0" applyFill="1"/>
    <xf numFmtId="0" fontId="1" fillId="0" borderId="0" xfId="0" applyFont="1" applyAlignment="1">
      <alignment horizontal="left"/>
    </xf>
    <xf numFmtId="0" fontId="6" fillId="4" borderId="7" xfId="0" applyFont="1" applyFill="1" applyBorder="1"/>
    <xf numFmtId="0" fontId="0" fillId="4" borderId="8" xfId="0" applyFill="1" applyBorder="1"/>
    <xf numFmtId="0" fontId="0" fillId="4" borderId="9" xfId="0" applyFill="1" applyBorder="1"/>
    <xf numFmtId="0" fontId="0" fillId="2" borderId="3" xfId="0" applyFill="1" applyBorder="1" applyAlignment="1">
      <alignment vertical="top"/>
    </xf>
    <xf numFmtId="0" fontId="0" fillId="2" borderId="3" xfId="0" applyFill="1" applyBorder="1" applyAlignment="1">
      <alignment vertical="top" wrapText="1"/>
    </xf>
    <xf numFmtId="0" fontId="5" fillId="2" borderId="3" xfId="0" applyFont="1" applyFill="1" applyBorder="1" applyAlignment="1">
      <alignment vertical="top" wrapText="1"/>
    </xf>
    <xf numFmtId="0" fontId="0" fillId="0" borderId="3" xfId="0" applyBorder="1" applyAlignment="1">
      <alignment vertical="top"/>
    </xf>
    <xf numFmtId="0" fontId="0" fillId="5" borderId="3" xfId="0" applyFill="1" applyBorder="1" applyAlignment="1">
      <alignment vertical="top"/>
    </xf>
    <xf numFmtId="0" fontId="0" fillId="5" borderId="6" xfId="0" applyFill="1" applyBorder="1" applyAlignment="1">
      <alignment vertical="top"/>
    </xf>
    <xf numFmtId="0" fontId="1" fillId="5" borderId="3" xfId="0" applyFont="1" applyFill="1" applyBorder="1" applyAlignment="1">
      <alignment vertical="top" wrapText="1"/>
    </xf>
    <xf numFmtId="0" fontId="5" fillId="5" borderId="3" xfId="0" applyFont="1" applyFill="1" applyBorder="1" applyAlignment="1">
      <alignment vertical="top" wrapText="1"/>
    </xf>
    <xf numFmtId="0" fontId="0" fillId="6" borderId="3" xfId="0" applyFill="1" applyBorder="1" applyAlignment="1">
      <alignment vertical="top"/>
    </xf>
    <xf numFmtId="0" fontId="0" fillId="0" borderId="3" xfId="0" applyBorder="1" applyAlignment="1">
      <alignment horizontal="right" vertical="top"/>
    </xf>
    <xf numFmtId="0" fontId="0" fillId="7" borderId="3" xfId="0" applyFill="1" applyBorder="1" applyAlignment="1">
      <alignment vertical="top"/>
    </xf>
    <xf numFmtId="0" fontId="0" fillId="7" borderId="6" xfId="0" applyFill="1" applyBorder="1" applyAlignment="1">
      <alignment vertical="top"/>
    </xf>
    <xf numFmtId="0" fontId="2" fillId="0" borderId="0" xfId="0" applyFont="1" applyAlignment="1">
      <alignment vertical="top" wrapText="1"/>
    </xf>
    <xf numFmtId="0" fontId="0" fillId="0" borderId="0" xfId="0" applyAlignment="1">
      <alignment vertical="top"/>
    </xf>
    <xf numFmtId="0" fontId="0" fillId="8" borderId="3" xfId="0" applyFill="1" applyBorder="1" applyAlignment="1">
      <alignment vertical="top"/>
    </xf>
    <xf numFmtId="0" fontId="0" fillId="0" borderId="3" xfId="0" applyBorder="1" applyAlignment="1">
      <alignment vertical="top" wrapText="1"/>
    </xf>
    <xf numFmtId="0" fontId="3" fillId="0" borderId="0" xfId="0" applyFont="1" applyAlignment="1">
      <alignment vertical="top"/>
    </xf>
    <xf numFmtId="0" fontId="0" fillId="4" borderId="0" xfId="0" applyFill="1" applyAlignment="1">
      <alignment vertical="top"/>
    </xf>
    <xf numFmtId="0" fontId="0" fillId="2" borderId="0" xfId="0" applyFill="1" applyAlignment="1">
      <alignment vertical="top"/>
    </xf>
    <xf numFmtId="0" fontId="5" fillId="0" borderId="3" xfId="0" applyFont="1" applyBorder="1" applyAlignment="1">
      <alignment vertical="top" wrapText="1"/>
    </xf>
    <xf numFmtId="0" fontId="5" fillId="0" borderId="3" xfId="0" applyFont="1" applyBorder="1" applyAlignment="1">
      <alignment vertical="top"/>
    </xf>
    <xf numFmtId="0" fontId="0" fillId="0" borderId="0" xfId="0" applyAlignment="1">
      <alignment vertical="top" wrapText="1"/>
    </xf>
    <xf numFmtId="0" fontId="0" fillId="0" borderId="4" xfId="0" applyBorder="1" applyAlignment="1">
      <alignment vertical="top"/>
    </xf>
    <xf numFmtId="0" fontId="1" fillId="0" borderId="0" xfId="0" applyFont="1" applyAlignment="1">
      <alignment horizontal="left"/>
    </xf>
    <xf numFmtId="0" fontId="5" fillId="0" borderId="0" xfId="0" applyFont="1" applyAlignment="1">
      <alignment horizontal="left"/>
    </xf>
    <xf numFmtId="0" fontId="0" fillId="4" borderId="10" xfId="0" applyFill="1" applyBorder="1" applyAlignment="1">
      <alignment wrapText="1"/>
    </xf>
    <xf numFmtId="0" fontId="0" fillId="4" borderId="0" xfId="0" applyFill="1" applyAlignment="1">
      <alignment wrapText="1"/>
    </xf>
    <xf numFmtId="0" fontId="0" fillId="4" borderId="11" xfId="0" applyFill="1" applyBorder="1" applyAlignment="1">
      <alignment wrapText="1"/>
    </xf>
    <xf numFmtId="0" fontId="0" fillId="4" borderId="12" xfId="0" applyFill="1" applyBorder="1" applyAlignment="1">
      <alignment wrapText="1"/>
    </xf>
    <xf numFmtId="0" fontId="0" fillId="4" borderId="13" xfId="0" applyFill="1" applyBorder="1" applyAlignment="1">
      <alignment wrapText="1"/>
    </xf>
    <xf numFmtId="0" fontId="0" fillId="4" borderId="14" xfId="0" applyFill="1" applyBorder="1" applyAlignment="1">
      <alignment wrapText="1"/>
    </xf>
    <xf numFmtId="0" fontId="0" fillId="4" borderId="3" xfId="0" applyFill="1" applyBorder="1" applyAlignment="1">
      <alignment horizontal="center" wrapText="1"/>
    </xf>
    <xf numFmtId="0" fontId="0" fillId="4" borderId="3" xfId="0" applyFill="1" applyBorder="1"/>
    <xf numFmtId="0" fontId="0" fillId="0" borderId="0" xfId="0" applyAlignment="1">
      <alignment horizontal="left" wrapText="1"/>
    </xf>
    <xf numFmtId="0" fontId="0" fillId="0" borderId="0" xfId="0" applyAlignment="1">
      <alignment horizontal="left"/>
    </xf>
    <xf numFmtId="0" fontId="0" fillId="2" borderId="3" xfId="0" applyFill="1" applyBorder="1" applyAlignment="1">
      <alignment horizontal="center" wrapText="1"/>
    </xf>
    <xf numFmtId="0" fontId="0" fillId="0" borderId="3" xfId="0" applyBorder="1"/>
    <xf numFmtId="0" fontId="1" fillId="2" borderId="1" xfId="0" applyFont="1" applyFill="1" applyBorder="1" applyAlignment="1">
      <alignment horizontal="right" vertical="center" wrapText="1"/>
    </xf>
    <xf numFmtId="0" fontId="0" fillId="2" borderId="15" xfId="0" applyFill="1" applyBorder="1" applyAlignment="1">
      <alignment horizontal="right" vertical="center" wrapText="1"/>
    </xf>
    <xf numFmtId="0" fontId="0" fillId="2" borderId="6" xfId="0" applyFill="1" applyBorder="1" applyAlignment="1">
      <alignment horizontal="right" vertical="center" wrapText="1"/>
    </xf>
    <xf numFmtId="0" fontId="7" fillId="2" borderId="3"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7CF0-D8DD-4C52-B2F1-63FE11011E29}">
  <dimension ref="A1:L39"/>
  <sheetViews>
    <sheetView tabSelected="1" topLeftCell="C1" workbookViewId="0">
      <selection activeCell="O12" sqref="O12"/>
    </sheetView>
  </sheetViews>
  <sheetFormatPr defaultRowHeight="14.4" x14ac:dyDescent="0.3"/>
  <cols>
    <col min="1" max="1" width="16.5546875" customWidth="1"/>
    <col min="2" max="2" width="91.44140625" customWidth="1"/>
    <col min="3" max="3" width="12.5546875" customWidth="1"/>
    <col min="4" max="4" width="9.5546875" customWidth="1"/>
    <col min="5" max="5" width="12.77734375" customWidth="1"/>
    <col min="6" max="6" width="11.44140625" customWidth="1"/>
    <col min="7" max="7" width="13.44140625" customWidth="1"/>
    <col min="8" max="8" width="13.77734375" customWidth="1"/>
    <col min="9" max="9" width="57.77734375" customWidth="1"/>
  </cols>
  <sheetData>
    <row r="1" spans="1:12" ht="47.4" customHeight="1" x14ac:dyDescent="0.3">
      <c r="A1" s="1" t="s">
        <v>0</v>
      </c>
      <c r="B1" s="2" t="s">
        <v>1</v>
      </c>
      <c r="C1" s="48" t="s">
        <v>2</v>
      </c>
      <c r="D1" s="48"/>
      <c r="E1" s="48"/>
      <c r="F1" s="48"/>
      <c r="G1" s="48"/>
      <c r="H1" s="48"/>
      <c r="I1" s="49"/>
    </row>
    <row r="2" spans="1:12" x14ac:dyDescent="0.3">
      <c r="A2" s="3" t="s">
        <v>3</v>
      </c>
      <c r="B2" s="4" t="s">
        <v>4</v>
      </c>
      <c r="C2" s="48" t="s">
        <v>5</v>
      </c>
      <c r="D2" s="48"/>
      <c r="E2" s="48"/>
      <c r="F2" s="48"/>
      <c r="G2" s="48"/>
      <c r="H2" s="48"/>
      <c r="I2" s="49"/>
    </row>
    <row r="3" spans="1:12" x14ac:dyDescent="0.3">
      <c r="A3" s="3"/>
      <c r="B3" s="4" t="s">
        <v>6</v>
      </c>
      <c r="C3" s="48" t="s">
        <v>7</v>
      </c>
      <c r="D3" s="48"/>
      <c r="E3" s="48"/>
      <c r="F3" s="48"/>
      <c r="G3" s="48"/>
      <c r="H3" s="48"/>
      <c r="I3" s="49"/>
    </row>
    <row r="4" spans="1:12" x14ac:dyDescent="0.3">
      <c r="A4" s="3"/>
      <c r="B4" s="4" t="s">
        <v>8</v>
      </c>
      <c r="C4" s="48" t="s">
        <v>9</v>
      </c>
      <c r="D4" s="48"/>
      <c r="E4" s="48"/>
      <c r="F4" s="48"/>
      <c r="G4" s="48"/>
      <c r="H4" s="48"/>
      <c r="I4" s="49"/>
    </row>
    <row r="5" spans="1:12" ht="66" customHeight="1" x14ac:dyDescent="0.3">
      <c r="A5" s="3"/>
      <c r="B5" s="4"/>
      <c r="C5" s="53" t="s">
        <v>133</v>
      </c>
      <c r="D5" s="50" t="s">
        <v>134</v>
      </c>
      <c r="E5" s="51"/>
      <c r="F5" s="51"/>
      <c r="G5" s="51"/>
      <c r="H5" s="51"/>
      <c r="I5" s="52"/>
    </row>
    <row r="6" spans="1:12" x14ac:dyDescent="0.3">
      <c r="A6" s="3"/>
      <c r="B6" s="4"/>
      <c r="C6" s="48" t="s">
        <v>10</v>
      </c>
      <c r="D6" s="48"/>
      <c r="E6" s="48"/>
      <c r="F6" s="48"/>
      <c r="G6" s="48"/>
      <c r="H6" s="48"/>
      <c r="I6" s="49"/>
    </row>
    <row r="7" spans="1:12" x14ac:dyDescent="0.3">
      <c r="A7" s="3"/>
      <c r="B7" s="5"/>
      <c r="C7" s="48" t="s">
        <v>11</v>
      </c>
      <c r="D7" s="48"/>
      <c r="E7" s="48"/>
      <c r="F7" s="48"/>
      <c r="G7" s="48"/>
      <c r="H7" s="48"/>
      <c r="I7" s="49"/>
    </row>
    <row r="8" spans="1:12" x14ac:dyDescent="0.3">
      <c r="A8" s="3" t="s">
        <v>12</v>
      </c>
      <c r="B8" s="6" t="s">
        <v>13</v>
      </c>
      <c r="C8" s="44">
        <f>H25</f>
        <v>41337</v>
      </c>
      <c r="D8" s="44"/>
      <c r="E8" s="44"/>
      <c r="F8" s="44"/>
      <c r="G8" s="44"/>
      <c r="H8" s="44"/>
      <c r="I8" s="45"/>
    </row>
    <row r="9" spans="1:12" x14ac:dyDescent="0.3">
      <c r="A9" s="3"/>
      <c r="B9" s="6" t="s">
        <v>14</v>
      </c>
      <c r="C9" s="44" t="s">
        <v>15</v>
      </c>
      <c r="D9" s="44"/>
      <c r="E9" s="44"/>
      <c r="F9" s="44"/>
      <c r="G9" s="44"/>
      <c r="H9" s="44"/>
      <c r="I9" s="45"/>
    </row>
    <row r="10" spans="1:12" x14ac:dyDescent="0.3">
      <c r="A10" s="3"/>
      <c r="B10" s="6" t="s">
        <v>16</v>
      </c>
      <c r="C10" s="44">
        <f>C8*1.21</f>
        <v>50017.77</v>
      </c>
      <c r="D10" s="44"/>
      <c r="E10" s="44"/>
      <c r="F10" s="44"/>
      <c r="G10" s="44"/>
      <c r="H10" s="44"/>
      <c r="I10" s="45"/>
    </row>
    <row r="11" spans="1:12" ht="72" x14ac:dyDescent="0.3">
      <c r="A11" s="13" t="s">
        <v>17</v>
      </c>
      <c r="B11" s="14" t="s">
        <v>18</v>
      </c>
      <c r="C11" s="13" t="s">
        <v>19</v>
      </c>
      <c r="D11" s="13" t="s">
        <v>20</v>
      </c>
      <c r="E11" s="14" t="s">
        <v>21</v>
      </c>
      <c r="F11" s="14" t="s">
        <v>22</v>
      </c>
      <c r="G11" s="14" t="s">
        <v>23</v>
      </c>
      <c r="H11" s="13" t="s">
        <v>24</v>
      </c>
      <c r="I11" s="13" t="s">
        <v>25</v>
      </c>
    </row>
    <row r="12" spans="1:12" x14ac:dyDescent="0.3">
      <c r="A12" s="7">
        <v>1</v>
      </c>
      <c r="B12" s="15" t="s">
        <v>26</v>
      </c>
      <c r="C12" s="16" t="s">
        <v>27</v>
      </c>
      <c r="D12" s="17">
        <v>10</v>
      </c>
      <c r="E12" s="17">
        <v>247.11</v>
      </c>
      <c r="F12" s="17">
        <v>247.11</v>
      </c>
      <c r="G12" s="18">
        <v>238.84</v>
      </c>
      <c r="H12" s="17">
        <f>+(E12+F12+G12)*D12</f>
        <v>7330.6</v>
      </c>
      <c r="I12" s="19" t="s">
        <v>28</v>
      </c>
    </row>
    <row r="13" spans="1:12" x14ac:dyDescent="0.3">
      <c r="A13" s="7">
        <v>2</v>
      </c>
      <c r="B13" s="15" t="s">
        <v>29</v>
      </c>
      <c r="C13" s="16" t="s">
        <v>30</v>
      </c>
      <c r="D13" s="17">
        <v>10</v>
      </c>
      <c r="E13" s="17">
        <v>342.98</v>
      </c>
      <c r="F13" s="17">
        <v>342.98</v>
      </c>
      <c r="G13" s="18">
        <v>329.75</v>
      </c>
      <c r="H13" s="17">
        <f t="shared" ref="H13:H24" si="0">+(E13+F13+G13)*D13</f>
        <v>10157.1</v>
      </c>
      <c r="I13" s="20" t="s">
        <v>31</v>
      </c>
    </row>
    <row r="14" spans="1:12" ht="28.8" x14ac:dyDescent="0.3">
      <c r="A14" s="7">
        <v>3</v>
      </c>
      <c r="B14" s="14" t="s">
        <v>32</v>
      </c>
      <c r="C14" s="16" t="s">
        <v>30</v>
      </c>
      <c r="D14" s="17">
        <v>10</v>
      </c>
      <c r="E14" s="17">
        <v>354.55</v>
      </c>
      <c r="F14" s="17">
        <v>354.55</v>
      </c>
      <c r="G14" s="18">
        <v>342.98</v>
      </c>
      <c r="H14" s="17">
        <f t="shared" si="0"/>
        <v>10520.8</v>
      </c>
      <c r="I14" s="17" t="s">
        <v>31</v>
      </c>
      <c r="J14" s="8"/>
      <c r="K14" s="8"/>
      <c r="L14" s="8"/>
    </row>
    <row r="15" spans="1:12" x14ac:dyDescent="0.3">
      <c r="A15" s="7">
        <v>4</v>
      </c>
      <c r="B15" s="14" t="s">
        <v>33</v>
      </c>
      <c r="C15" s="16" t="s">
        <v>30</v>
      </c>
      <c r="D15" s="17">
        <v>10</v>
      </c>
      <c r="E15" s="17">
        <v>384.3</v>
      </c>
      <c r="F15" s="17">
        <v>384.3</v>
      </c>
      <c r="G15" s="18">
        <v>376.03</v>
      </c>
      <c r="H15" s="17">
        <f t="shared" si="0"/>
        <v>11446.300000000001</v>
      </c>
      <c r="I15" s="17" t="s">
        <v>34</v>
      </c>
      <c r="J15" s="8"/>
      <c r="K15" s="8"/>
      <c r="L15" s="8"/>
    </row>
    <row r="16" spans="1:12" x14ac:dyDescent="0.3">
      <c r="A16" s="13" t="s">
        <v>35</v>
      </c>
      <c r="B16" s="14" t="s">
        <v>36</v>
      </c>
      <c r="C16" s="21"/>
      <c r="D16" s="22" t="s">
        <v>37</v>
      </c>
      <c r="E16" s="23"/>
      <c r="F16" s="24"/>
      <c r="G16" s="24"/>
      <c r="H16" s="23"/>
      <c r="I16" s="23"/>
      <c r="J16" s="8"/>
      <c r="K16" s="8"/>
      <c r="L16" s="8"/>
    </row>
    <row r="17" spans="1:12" x14ac:dyDescent="0.3">
      <c r="A17" s="13" t="s">
        <v>38</v>
      </c>
      <c r="B17" s="13" t="s">
        <v>39</v>
      </c>
      <c r="C17" s="21"/>
      <c r="D17" s="17">
        <v>10</v>
      </c>
      <c r="E17" s="17">
        <v>0</v>
      </c>
      <c r="F17" s="18">
        <v>0</v>
      </c>
      <c r="G17" s="18">
        <v>0</v>
      </c>
      <c r="H17" s="17">
        <f t="shared" si="0"/>
        <v>0</v>
      </c>
      <c r="I17" s="17" t="s">
        <v>40</v>
      </c>
      <c r="J17" s="8"/>
      <c r="K17" s="8"/>
      <c r="L17" s="8"/>
    </row>
    <row r="18" spans="1:12" x14ac:dyDescent="0.3">
      <c r="A18" s="13" t="s">
        <v>41</v>
      </c>
      <c r="B18" s="13" t="s">
        <v>42</v>
      </c>
      <c r="C18" s="16"/>
      <c r="D18" s="17">
        <v>10</v>
      </c>
      <c r="E18" s="17">
        <v>45.45</v>
      </c>
      <c r="F18" s="18">
        <v>45.45</v>
      </c>
      <c r="G18" s="18">
        <v>45.45</v>
      </c>
      <c r="H18" s="17">
        <f t="shared" si="0"/>
        <v>1363.5000000000002</v>
      </c>
      <c r="I18" s="17"/>
    </row>
    <row r="19" spans="1:12" x14ac:dyDescent="0.3">
      <c r="A19" s="13" t="s">
        <v>43</v>
      </c>
      <c r="B19" s="13" t="s">
        <v>44</v>
      </c>
      <c r="C19" s="16"/>
      <c r="D19" s="17">
        <v>2</v>
      </c>
      <c r="E19" s="17">
        <v>0</v>
      </c>
      <c r="F19" s="17">
        <v>0</v>
      </c>
      <c r="G19" s="17">
        <v>0</v>
      </c>
      <c r="H19" s="17">
        <f t="shared" si="0"/>
        <v>0</v>
      </c>
      <c r="I19" s="17" t="s">
        <v>45</v>
      </c>
    </row>
    <row r="20" spans="1:12" x14ac:dyDescent="0.3">
      <c r="A20" s="13" t="s">
        <v>46</v>
      </c>
      <c r="B20" s="13" t="s">
        <v>47</v>
      </c>
      <c r="C20" s="16"/>
      <c r="D20" s="17">
        <v>2</v>
      </c>
      <c r="E20" s="17">
        <v>32.229999999999997</v>
      </c>
      <c r="F20" s="17">
        <v>32.229999999999997</v>
      </c>
      <c r="G20" s="17">
        <v>32.229999999999997</v>
      </c>
      <c r="H20" s="17">
        <f t="shared" si="0"/>
        <v>193.38</v>
      </c>
      <c r="I20" s="17" t="s">
        <v>48</v>
      </c>
    </row>
    <row r="21" spans="1:12" x14ac:dyDescent="0.3">
      <c r="A21" s="13" t="s">
        <v>49</v>
      </c>
      <c r="B21" s="13" t="s">
        <v>50</v>
      </c>
      <c r="C21" s="16"/>
      <c r="D21" s="17">
        <v>2</v>
      </c>
      <c r="E21" s="17">
        <v>3.99</v>
      </c>
      <c r="F21" s="17">
        <v>3.99</v>
      </c>
      <c r="G21" s="17">
        <v>3.99</v>
      </c>
      <c r="H21" s="17">
        <f t="shared" si="0"/>
        <v>23.94</v>
      </c>
      <c r="I21" s="17" t="s">
        <v>51</v>
      </c>
    </row>
    <row r="22" spans="1:12" x14ac:dyDescent="0.3">
      <c r="A22" s="13" t="s">
        <v>52</v>
      </c>
      <c r="B22" s="13" t="s">
        <v>53</v>
      </c>
      <c r="C22" s="16"/>
      <c r="D22" s="17">
        <v>2</v>
      </c>
      <c r="E22" s="17">
        <v>9</v>
      </c>
      <c r="F22" s="17">
        <v>9</v>
      </c>
      <c r="G22" s="17">
        <v>9</v>
      </c>
      <c r="H22" s="17">
        <f t="shared" si="0"/>
        <v>54</v>
      </c>
      <c r="I22" s="17" t="s">
        <v>54</v>
      </c>
    </row>
    <row r="23" spans="1:12" ht="72" x14ac:dyDescent="0.3">
      <c r="A23" s="13" t="s">
        <v>55</v>
      </c>
      <c r="B23" s="13" t="s">
        <v>56</v>
      </c>
      <c r="C23" s="16"/>
      <c r="D23" s="17">
        <v>2</v>
      </c>
      <c r="E23" s="17">
        <v>9</v>
      </c>
      <c r="F23" s="18">
        <v>9</v>
      </c>
      <c r="G23" s="18">
        <v>9</v>
      </c>
      <c r="H23" s="17">
        <f t="shared" si="0"/>
        <v>54</v>
      </c>
      <c r="I23" s="25" t="s">
        <v>57</v>
      </c>
    </row>
    <row r="24" spans="1:12" x14ac:dyDescent="0.3">
      <c r="A24" s="13" t="s">
        <v>58</v>
      </c>
      <c r="B24" s="15" t="s">
        <v>59</v>
      </c>
      <c r="C24" s="16"/>
      <c r="D24" s="17">
        <v>2</v>
      </c>
      <c r="E24" s="17">
        <v>32.229999999999997</v>
      </c>
      <c r="F24" s="17">
        <v>32.229999999999997</v>
      </c>
      <c r="G24" s="17">
        <v>32.229999999999997</v>
      </c>
      <c r="H24" s="17">
        <f t="shared" si="0"/>
        <v>193.38</v>
      </c>
      <c r="I24" s="19" t="s">
        <v>60</v>
      </c>
    </row>
    <row r="25" spans="1:12" x14ac:dyDescent="0.3">
      <c r="A25" s="26"/>
      <c r="B25" s="26"/>
      <c r="C25" s="26"/>
      <c r="D25" s="26"/>
      <c r="E25" s="26"/>
      <c r="F25" s="26"/>
      <c r="G25" s="27" t="s">
        <v>61</v>
      </c>
      <c r="H25" s="27">
        <f>SUM(H12:H24)</f>
        <v>41337</v>
      </c>
      <c r="I25" s="26"/>
    </row>
    <row r="26" spans="1:12" x14ac:dyDescent="0.3">
      <c r="A26" s="26"/>
      <c r="B26" s="26"/>
      <c r="C26" s="26"/>
      <c r="D26" s="26"/>
      <c r="E26" s="26"/>
      <c r="F26" s="26"/>
      <c r="G26" s="26"/>
      <c r="H26" s="26"/>
      <c r="I26" s="26"/>
    </row>
    <row r="27" spans="1:12" x14ac:dyDescent="0.3">
      <c r="B27" s="46" t="s">
        <v>62</v>
      </c>
      <c r="C27" s="46"/>
      <c r="D27" s="46"/>
      <c r="E27" s="46"/>
      <c r="F27" s="46"/>
      <c r="G27" s="46"/>
      <c r="H27" s="46"/>
      <c r="I27" s="46"/>
      <c r="J27" s="46"/>
      <c r="K27" s="46"/>
    </row>
    <row r="28" spans="1:12" x14ac:dyDescent="0.3">
      <c r="B28" s="46" t="s">
        <v>63</v>
      </c>
      <c r="C28" s="46"/>
      <c r="D28" s="46"/>
      <c r="E28" s="46"/>
      <c r="F28" s="46"/>
      <c r="G28" s="46"/>
      <c r="H28" s="46"/>
      <c r="I28" s="46"/>
      <c r="J28" s="46"/>
      <c r="K28" s="46"/>
    </row>
    <row r="29" spans="1:12" x14ac:dyDescent="0.3">
      <c r="B29" s="47" t="s">
        <v>64</v>
      </c>
      <c r="C29" s="47"/>
      <c r="D29" s="47"/>
      <c r="E29" s="47"/>
      <c r="F29" s="47"/>
      <c r="G29" s="47"/>
      <c r="H29" s="47"/>
      <c r="I29" s="47"/>
      <c r="J29" s="47"/>
      <c r="K29" s="47"/>
    </row>
    <row r="30" spans="1:12" x14ac:dyDescent="0.3">
      <c r="B30" s="36" t="s">
        <v>65</v>
      </c>
      <c r="C30" s="36"/>
      <c r="D30" s="36"/>
      <c r="E30" s="36"/>
      <c r="F30" s="36"/>
      <c r="G30" s="36"/>
      <c r="H30" s="36"/>
      <c r="I30" s="36"/>
      <c r="J30" s="36"/>
      <c r="K30" s="36"/>
    </row>
    <row r="31" spans="1:12" x14ac:dyDescent="0.3">
      <c r="B31" s="37" t="s">
        <v>66</v>
      </c>
      <c r="C31" s="36"/>
      <c r="D31" s="36"/>
      <c r="E31" s="36"/>
      <c r="F31" s="36"/>
      <c r="G31" s="36"/>
      <c r="H31" s="36"/>
      <c r="I31" s="36"/>
      <c r="J31" s="36"/>
      <c r="K31" s="36"/>
    </row>
    <row r="32" spans="1:12" x14ac:dyDescent="0.3">
      <c r="B32" s="9"/>
      <c r="C32" s="9"/>
      <c r="D32" s="9"/>
      <c r="E32" s="9"/>
      <c r="F32" s="9"/>
      <c r="G32" s="9"/>
      <c r="H32" s="9"/>
      <c r="I32" s="9"/>
      <c r="J32" s="9"/>
      <c r="K32" s="9"/>
    </row>
    <row r="34" spans="2:11" x14ac:dyDescent="0.3">
      <c r="B34" s="10" t="s">
        <v>67</v>
      </c>
      <c r="C34" s="11"/>
      <c r="D34" s="11"/>
      <c r="E34" s="11"/>
      <c r="F34" s="11"/>
      <c r="G34" s="11"/>
      <c r="H34" s="11"/>
      <c r="I34" s="11"/>
      <c r="J34" s="11"/>
      <c r="K34" s="12"/>
    </row>
    <row r="35" spans="2:11" x14ac:dyDescent="0.3">
      <c r="B35" s="38" t="s">
        <v>68</v>
      </c>
      <c r="C35" s="39"/>
      <c r="D35" s="39"/>
      <c r="E35" s="39"/>
      <c r="F35" s="39"/>
      <c r="G35" s="39"/>
      <c r="H35" s="39"/>
      <c r="I35" s="39"/>
      <c r="J35" s="39"/>
      <c r="K35" s="40"/>
    </row>
    <row r="36" spans="2:11" x14ac:dyDescent="0.3">
      <c r="B36" s="38"/>
      <c r="C36" s="39"/>
      <c r="D36" s="39"/>
      <c r="E36" s="39"/>
      <c r="F36" s="39"/>
      <c r="G36" s="39"/>
      <c r="H36" s="39"/>
      <c r="I36" s="39"/>
      <c r="J36" s="39"/>
      <c r="K36" s="40"/>
    </row>
    <row r="37" spans="2:11" x14ac:dyDescent="0.3">
      <c r="B37" s="38"/>
      <c r="C37" s="39"/>
      <c r="D37" s="39"/>
      <c r="E37" s="39"/>
      <c r="F37" s="39"/>
      <c r="G37" s="39"/>
      <c r="H37" s="39"/>
      <c r="I37" s="39"/>
      <c r="J37" s="39"/>
      <c r="K37" s="40"/>
    </row>
    <row r="38" spans="2:11" x14ac:dyDescent="0.3">
      <c r="B38" s="38"/>
      <c r="C38" s="39"/>
      <c r="D38" s="39"/>
      <c r="E38" s="39"/>
      <c r="F38" s="39"/>
      <c r="G38" s="39"/>
      <c r="H38" s="39"/>
      <c r="I38" s="39"/>
      <c r="J38" s="39"/>
      <c r="K38" s="40"/>
    </row>
    <row r="39" spans="2:11" x14ac:dyDescent="0.3">
      <c r="B39" s="41"/>
      <c r="C39" s="42"/>
      <c r="D39" s="42"/>
      <c r="E39" s="42"/>
      <c r="F39" s="42"/>
      <c r="G39" s="42"/>
      <c r="H39" s="42"/>
      <c r="I39" s="42"/>
      <c r="J39" s="42"/>
      <c r="K39" s="43"/>
    </row>
  </sheetData>
  <protectedRanges>
    <protectedRange algorithmName="SHA-512" hashValue="kbnDXjPx9kSo4YNSberGYvThTJaEUyApxwj/x6POdbkGgEBtLGNhRsmdW77iEhDihxkLDaQbi0Sza/GfXTi1iw==" saltValue="t92iCaH9dobiNuVPMVqQBA==" spinCount="100000" sqref="C8:I10 E12:G24 I12:I24 B35" name="Bereik1" securityDescriptor="O:WDG:WDD:(A;;CC;;;WD)"/>
  </protectedRanges>
  <mergeCells count="16">
    <mergeCell ref="C7:I7"/>
    <mergeCell ref="D5:I5"/>
    <mergeCell ref="C1:I1"/>
    <mergeCell ref="C2:I2"/>
    <mergeCell ref="C3:I3"/>
    <mergeCell ref="C4:I4"/>
    <mergeCell ref="C6:I6"/>
    <mergeCell ref="B30:K30"/>
    <mergeCell ref="B31:K31"/>
    <mergeCell ref="B35:K39"/>
    <mergeCell ref="C8:I8"/>
    <mergeCell ref="C9:I9"/>
    <mergeCell ref="C10:I10"/>
    <mergeCell ref="B27:K27"/>
    <mergeCell ref="B28:K28"/>
    <mergeCell ref="B29:K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3C46-2F14-4AD2-8DCF-918F9671843F}">
  <dimension ref="A1:C22"/>
  <sheetViews>
    <sheetView workbookViewId="0">
      <selection activeCell="D24" sqref="D24"/>
    </sheetView>
  </sheetViews>
  <sheetFormatPr defaultRowHeight="14.4" x14ac:dyDescent="0.3"/>
  <cols>
    <col min="1" max="1" width="16.109375" customWidth="1"/>
    <col min="2" max="2" width="39.44140625" customWidth="1"/>
    <col min="3" max="3" width="83.44140625" customWidth="1"/>
  </cols>
  <sheetData>
    <row r="1" spans="1:3" ht="21" x14ac:dyDescent="0.3">
      <c r="A1" s="29" t="s">
        <v>125</v>
      </c>
      <c r="B1" s="26"/>
      <c r="C1" s="26" t="s">
        <v>70</v>
      </c>
    </row>
    <row r="2" spans="1:3" x14ac:dyDescent="0.3">
      <c r="A2" s="30" t="s">
        <v>71</v>
      </c>
      <c r="B2" s="30" t="s">
        <v>126</v>
      </c>
      <c r="C2" s="30"/>
    </row>
    <row r="3" spans="1:3" x14ac:dyDescent="0.3">
      <c r="A3" s="31" t="s">
        <v>73</v>
      </c>
      <c r="B3" s="31" t="s">
        <v>74</v>
      </c>
      <c r="C3" s="31" t="s">
        <v>75</v>
      </c>
    </row>
    <row r="4" spans="1:3" ht="43.2" x14ac:dyDescent="0.3">
      <c r="A4" s="16">
        <v>1</v>
      </c>
      <c r="B4" s="28" t="s">
        <v>76</v>
      </c>
      <c r="C4" s="28" t="s">
        <v>127</v>
      </c>
    </row>
    <row r="5" spans="1:3" ht="57.6" x14ac:dyDescent="0.3">
      <c r="A5" s="16">
        <v>2</v>
      </c>
      <c r="B5" s="28" t="s">
        <v>128</v>
      </c>
      <c r="C5" s="28" t="s">
        <v>129</v>
      </c>
    </row>
    <row r="6" spans="1:3" x14ac:dyDescent="0.3">
      <c r="A6" s="16">
        <v>3</v>
      </c>
      <c r="B6" s="28" t="s">
        <v>80</v>
      </c>
      <c r="C6" s="16" t="s">
        <v>121</v>
      </c>
    </row>
    <row r="7" spans="1:3" x14ac:dyDescent="0.3">
      <c r="A7" s="16">
        <v>4</v>
      </c>
      <c r="B7" s="28" t="s">
        <v>82</v>
      </c>
      <c r="C7" s="28" t="s">
        <v>117</v>
      </c>
    </row>
    <row r="8" spans="1:3" x14ac:dyDescent="0.3">
      <c r="A8" s="16">
        <v>5</v>
      </c>
      <c r="B8" s="28" t="s">
        <v>84</v>
      </c>
      <c r="C8" s="16" t="s">
        <v>118</v>
      </c>
    </row>
    <row r="9" spans="1:3" ht="28.8" x14ac:dyDescent="0.3">
      <c r="A9" s="16">
        <v>6</v>
      </c>
      <c r="B9" s="28" t="s">
        <v>86</v>
      </c>
      <c r="C9" s="28" t="s">
        <v>130</v>
      </c>
    </row>
    <row r="10" spans="1:3" x14ac:dyDescent="0.3">
      <c r="A10" s="16">
        <v>7</v>
      </c>
      <c r="B10" s="28" t="s">
        <v>88</v>
      </c>
      <c r="C10" s="28" t="s">
        <v>131</v>
      </c>
    </row>
    <row r="11" spans="1:3" x14ac:dyDescent="0.3">
      <c r="A11" s="16">
        <v>8</v>
      </c>
      <c r="B11" s="28" t="s">
        <v>92</v>
      </c>
      <c r="C11" s="32" t="s">
        <v>93</v>
      </c>
    </row>
    <row r="12" spans="1:3" x14ac:dyDescent="0.3">
      <c r="A12" s="16">
        <v>9</v>
      </c>
      <c r="B12" s="28" t="s">
        <v>94</v>
      </c>
      <c r="C12" s="32" t="s">
        <v>95</v>
      </c>
    </row>
    <row r="13" spans="1:3" x14ac:dyDescent="0.3">
      <c r="A13" s="16">
        <v>10</v>
      </c>
      <c r="B13" s="28" t="s">
        <v>96</v>
      </c>
      <c r="C13" s="28" t="s">
        <v>97</v>
      </c>
    </row>
    <row r="14" spans="1:3" x14ac:dyDescent="0.3">
      <c r="A14" s="16">
        <v>11</v>
      </c>
      <c r="B14" s="28" t="s">
        <v>98</v>
      </c>
      <c r="C14" s="28" t="s">
        <v>124</v>
      </c>
    </row>
    <row r="15" spans="1:3" x14ac:dyDescent="0.3">
      <c r="A15" s="16">
        <v>12</v>
      </c>
      <c r="B15" s="28" t="s">
        <v>100</v>
      </c>
      <c r="C15" s="28" t="s">
        <v>101</v>
      </c>
    </row>
    <row r="16" spans="1:3" x14ac:dyDescent="0.3">
      <c r="A16" s="16">
        <v>13</v>
      </c>
      <c r="B16" s="28" t="s">
        <v>102</v>
      </c>
      <c r="C16" s="28" t="s">
        <v>103</v>
      </c>
    </row>
    <row r="17" spans="1:3" x14ac:dyDescent="0.3">
      <c r="A17" s="16">
        <v>14</v>
      </c>
      <c r="B17" s="28" t="s">
        <v>104</v>
      </c>
      <c r="C17" s="28" t="s">
        <v>105</v>
      </c>
    </row>
    <row r="18" spans="1:3" x14ac:dyDescent="0.3">
      <c r="A18" s="16">
        <v>15</v>
      </c>
      <c r="B18" s="28" t="s">
        <v>106</v>
      </c>
      <c r="C18" s="28" t="s">
        <v>132</v>
      </c>
    </row>
    <row r="19" spans="1:3" ht="28.8" x14ac:dyDescent="0.3">
      <c r="A19" s="16">
        <v>16</v>
      </c>
      <c r="B19" s="28" t="s">
        <v>108</v>
      </c>
      <c r="C19" s="28" t="s">
        <v>109</v>
      </c>
    </row>
    <row r="20" spans="1:3" x14ac:dyDescent="0.3">
      <c r="A20" s="33">
        <v>17</v>
      </c>
      <c r="B20" s="32" t="s">
        <v>110</v>
      </c>
      <c r="C20" s="32" t="s">
        <v>111</v>
      </c>
    </row>
    <row r="21" spans="1:3" x14ac:dyDescent="0.3">
      <c r="A21" s="16">
        <v>18</v>
      </c>
      <c r="B21" s="28" t="s">
        <v>112</v>
      </c>
      <c r="C21" s="28" t="s">
        <v>113</v>
      </c>
    </row>
    <row r="22" spans="1:3" x14ac:dyDescent="0.3">
      <c r="A22" s="26"/>
      <c r="B22" s="34"/>
      <c r="C22"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A98F2-9C8B-42CE-B701-16B6CC86F629}">
  <dimension ref="A1:C24"/>
  <sheetViews>
    <sheetView workbookViewId="0">
      <selection activeCell="H11" sqref="H11"/>
    </sheetView>
  </sheetViews>
  <sheetFormatPr defaultRowHeight="14.4" x14ac:dyDescent="0.3"/>
  <cols>
    <col min="1" max="1" width="16.44140625" customWidth="1"/>
    <col min="2" max="2" width="43.109375" customWidth="1"/>
    <col min="3" max="3" width="68.109375" customWidth="1"/>
  </cols>
  <sheetData>
    <row r="1" spans="1:3" ht="21" x14ac:dyDescent="0.3">
      <c r="A1" s="29" t="s">
        <v>69</v>
      </c>
      <c r="B1" s="26"/>
      <c r="C1" s="26" t="s">
        <v>70</v>
      </c>
    </row>
    <row r="2" spans="1:3" x14ac:dyDescent="0.3">
      <c r="A2" s="30" t="s">
        <v>71</v>
      </c>
      <c r="B2" s="30" t="s">
        <v>120</v>
      </c>
      <c r="C2" s="30"/>
    </row>
    <row r="3" spans="1:3" x14ac:dyDescent="0.3">
      <c r="A3" s="31" t="s">
        <v>73</v>
      </c>
      <c r="B3" s="31" t="s">
        <v>74</v>
      </c>
      <c r="C3" s="31" t="s">
        <v>75</v>
      </c>
    </row>
    <row r="4" spans="1:3" ht="57.6" x14ac:dyDescent="0.3">
      <c r="A4" s="16">
        <v>1</v>
      </c>
      <c r="B4" s="28" t="s">
        <v>76</v>
      </c>
      <c r="C4" s="28" t="s">
        <v>77</v>
      </c>
    </row>
    <row r="5" spans="1:3" ht="72" x14ac:dyDescent="0.3">
      <c r="A5" s="16">
        <v>2</v>
      </c>
      <c r="B5" s="28" t="s">
        <v>78</v>
      </c>
      <c r="C5" s="28" t="s">
        <v>79</v>
      </c>
    </row>
    <row r="6" spans="1:3" x14ac:dyDescent="0.3">
      <c r="A6" s="16">
        <v>3</v>
      </c>
      <c r="B6" s="28" t="s">
        <v>80</v>
      </c>
      <c r="C6" s="26" t="s">
        <v>121</v>
      </c>
    </row>
    <row r="7" spans="1:3" x14ac:dyDescent="0.3">
      <c r="A7" s="16">
        <v>4</v>
      </c>
      <c r="B7" s="28" t="s">
        <v>82</v>
      </c>
      <c r="C7" s="28" t="s">
        <v>117</v>
      </c>
    </row>
    <row r="8" spans="1:3" x14ac:dyDescent="0.3">
      <c r="A8" s="16">
        <v>5</v>
      </c>
      <c r="B8" s="28" t="s">
        <v>84</v>
      </c>
      <c r="C8" s="16" t="s">
        <v>118</v>
      </c>
    </row>
    <row r="9" spans="1:3" ht="28.8" x14ac:dyDescent="0.3">
      <c r="A9" s="16">
        <v>6</v>
      </c>
      <c r="B9" s="28" t="s">
        <v>86</v>
      </c>
      <c r="C9" s="28" t="s">
        <v>87</v>
      </c>
    </row>
    <row r="10" spans="1:3" x14ac:dyDescent="0.3">
      <c r="A10" s="16">
        <v>7</v>
      </c>
      <c r="B10" s="28" t="s">
        <v>88</v>
      </c>
      <c r="C10" s="28" t="s">
        <v>89</v>
      </c>
    </row>
    <row r="11" spans="1:3" x14ac:dyDescent="0.3">
      <c r="A11" s="16">
        <v>8</v>
      </c>
      <c r="B11" s="32" t="s">
        <v>90</v>
      </c>
      <c r="C11" s="28" t="s">
        <v>122</v>
      </c>
    </row>
    <row r="12" spans="1:3" x14ac:dyDescent="0.3">
      <c r="A12" s="16">
        <v>9</v>
      </c>
      <c r="B12" s="28" t="s">
        <v>92</v>
      </c>
      <c r="C12" s="32" t="s">
        <v>93</v>
      </c>
    </row>
    <row r="13" spans="1:3" x14ac:dyDescent="0.3">
      <c r="A13" s="16">
        <v>10</v>
      </c>
      <c r="B13" s="28" t="s">
        <v>94</v>
      </c>
      <c r="C13" s="32" t="s">
        <v>95</v>
      </c>
    </row>
    <row r="14" spans="1:3" x14ac:dyDescent="0.3">
      <c r="A14" s="16">
        <v>11</v>
      </c>
      <c r="B14" s="28" t="s">
        <v>96</v>
      </c>
      <c r="C14" s="28" t="s">
        <v>123</v>
      </c>
    </row>
    <row r="15" spans="1:3" x14ac:dyDescent="0.3">
      <c r="A15" s="16">
        <v>12</v>
      </c>
      <c r="B15" s="28" t="s">
        <v>98</v>
      </c>
      <c r="C15" s="28" t="s">
        <v>124</v>
      </c>
    </row>
    <row r="16" spans="1:3" x14ac:dyDescent="0.3">
      <c r="A16" s="16">
        <v>13</v>
      </c>
      <c r="B16" s="28" t="s">
        <v>100</v>
      </c>
      <c r="C16" s="28" t="s">
        <v>101</v>
      </c>
    </row>
    <row r="17" spans="1:3" x14ac:dyDescent="0.3">
      <c r="A17" s="16">
        <v>14</v>
      </c>
      <c r="B17" s="28" t="s">
        <v>102</v>
      </c>
      <c r="C17" s="28" t="s">
        <v>103</v>
      </c>
    </row>
    <row r="18" spans="1:3" x14ac:dyDescent="0.3">
      <c r="A18" s="16">
        <v>15</v>
      </c>
      <c r="B18" s="28" t="s">
        <v>104</v>
      </c>
      <c r="C18" s="28" t="s">
        <v>105</v>
      </c>
    </row>
    <row r="19" spans="1:3" x14ac:dyDescent="0.3">
      <c r="A19" s="16">
        <v>16</v>
      </c>
      <c r="B19" s="28" t="s">
        <v>106</v>
      </c>
      <c r="C19" s="28" t="s">
        <v>107</v>
      </c>
    </row>
    <row r="20" spans="1:3" ht="43.2" x14ac:dyDescent="0.3">
      <c r="A20" s="33">
        <v>17</v>
      </c>
      <c r="B20" s="28" t="s">
        <v>108</v>
      </c>
      <c r="C20" s="28" t="s">
        <v>109</v>
      </c>
    </row>
    <row r="21" spans="1:3" x14ac:dyDescent="0.3">
      <c r="A21" s="16">
        <v>18</v>
      </c>
      <c r="B21" s="32" t="s">
        <v>110</v>
      </c>
      <c r="C21" s="32" t="s">
        <v>111</v>
      </c>
    </row>
    <row r="22" spans="1:3" x14ac:dyDescent="0.3">
      <c r="A22" s="35">
        <v>19</v>
      </c>
      <c r="B22" s="28" t="s">
        <v>112</v>
      </c>
      <c r="C22" s="28" t="s">
        <v>113</v>
      </c>
    </row>
    <row r="23" spans="1:3" x14ac:dyDescent="0.3">
      <c r="A23" s="26"/>
      <c r="B23" s="34"/>
      <c r="C23" s="26"/>
    </row>
    <row r="24" spans="1:3" x14ac:dyDescent="0.3">
      <c r="A24" s="26"/>
      <c r="B24" s="26"/>
      <c r="C24"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B953-E95B-4E02-890D-4A4E5E84C9F6}">
  <dimension ref="A1:C24"/>
  <sheetViews>
    <sheetView topLeftCell="A5" workbookViewId="0">
      <selection sqref="A1:C24"/>
    </sheetView>
  </sheetViews>
  <sheetFormatPr defaultRowHeight="14.4" x14ac:dyDescent="0.3"/>
  <cols>
    <col min="1" max="1" width="11.88671875" customWidth="1"/>
    <col min="2" max="2" width="38.77734375" customWidth="1"/>
    <col min="3" max="3" width="92.5546875" customWidth="1"/>
  </cols>
  <sheetData>
    <row r="1" spans="1:3" ht="21" x14ac:dyDescent="0.3">
      <c r="A1" s="29" t="s">
        <v>69</v>
      </c>
      <c r="B1" s="26"/>
      <c r="C1" s="26" t="s">
        <v>70</v>
      </c>
    </row>
    <row r="2" spans="1:3" x14ac:dyDescent="0.3">
      <c r="A2" s="30" t="s">
        <v>71</v>
      </c>
      <c r="B2" s="30" t="s">
        <v>115</v>
      </c>
      <c r="C2" s="30"/>
    </row>
    <row r="3" spans="1:3" x14ac:dyDescent="0.3">
      <c r="A3" s="31" t="s">
        <v>73</v>
      </c>
      <c r="B3" s="31" t="s">
        <v>74</v>
      </c>
      <c r="C3" s="31" t="s">
        <v>75</v>
      </c>
    </row>
    <row r="4" spans="1:3" ht="86.4" x14ac:dyDescent="0.3">
      <c r="A4" s="16">
        <v>1</v>
      </c>
      <c r="B4" s="28" t="s">
        <v>76</v>
      </c>
      <c r="C4" s="28" t="s">
        <v>77</v>
      </c>
    </row>
    <row r="5" spans="1:3" ht="100.8" x14ac:dyDescent="0.3">
      <c r="A5" s="16">
        <v>2</v>
      </c>
      <c r="B5" s="28" t="s">
        <v>78</v>
      </c>
      <c r="C5" s="28" t="s">
        <v>79</v>
      </c>
    </row>
    <row r="6" spans="1:3" x14ac:dyDescent="0.3">
      <c r="A6" s="16">
        <v>3</v>
      </c>
      <c r="B6" s="28" t="s">
        <v>80</v>
      </c>
      <c r="C6" s="26" t="s">
        <v>116</v>
      </c>
    </row>
    <row r="7" spans="1:3" x14ac:dyDescent="0.3">
      <c r="A7" s="16">
        <v>4</v>
      </c>
      <c r="B7" s="28" t="s">
        <v>82</v>
      </c>
      <c r="C7" s="28" t="s">
        <v>117</v>
      </c>
    </row>
    <row r="8" spans="1:3" x14ac:dyDescent="0.3">
      <c r="A8" s="16">
        <v>5</v>
      </c>
      <c r="B8" s="28" t="s">
        <v>84</v>
      </c>
      <c r="C8" s="16" t="s">
        <v>118</v>
      </c>
    </row>
    <row r="9" spans="1:3" ht="43.2" x14ac:dyDescent="0.3">
      <c r="A9" s="16">
        <v>6</v>
      </c>
      <c r="B9" s="28" t="s">
        <v>86</v>
      </c>
      <c r="C9" s="28" t="s">
        <v>87</v>
      </c>
    </row>
    <row r="10" spans="1:3" x14ac:dyDescent="0.3">
      <c r="A10" s="16">
        <v>7</v>
      </c>
      <c r="B10" s="28" t="s">
        <v>88</v>
      </c>
      <c r="C10" s="28" t="s">
        <v>89</v>
      </c>
    </row>
    <row r="11" spans="1:3" x14ac:dyDescent="0.3">
      <c r="A11" s="16">
        <v>8</v>
      </c>
      <c r="B11" s="32" t="s">
        <v>90</v>
      </c>
      <c r="C11" s="32" t="s">
        <v>119</v>
      </c>
    </row>
    <row r="12" spans="1:3" x14ac:dyDescent="0.3">
      <c r="A12" s="16">
        <v>9</v>
      </c>
      <c r="B12" s="28" t="s">
        <v>92</v>
      </c>
      <c r="C12" s="32" t="s">
        <v>93</v>
      </c>
    </row>
    <row r="13" spans="1:3" x14ac:dyDescent="0.3">
      <c r="A13" s="16">
        <v>10</v>
      </c>
      <c r="B13" s="28" t="s">
        <v>94</v>
      </c>
      <c r="C13" s="32" t="s">
        <v>95</v>
      </c>
    </row>
    <row r="14" spans="1:3" ht="28.8" x14ac:dyDescent="0.3">
      <c r="A14" s="16">
        <v>11</v>
      </c>
      <c r="B14" s="28" t="s">
        <v>96</v>
      </c>
      <c r="C14" s="32" t="s">
        <v>97</v>
      </c>
    </row>
    <row r="15" spans="1:3" x14ac:dyDescent="0.3">
      <c r="A15" s="16">
        <v>12</v>
      </c>
      <c r="B15" s="28" t="s">
        <v>98</v>
      </c>
      <c r="C15" s="28" t="s">
        <v>99</v>
      </c>
    </row>
    <row r="16" spans="1:3" x14ac:dyDescent="0.3">
      <c r="A16" s="16">
        <v>13</v>
      </c>
      <c r="B16" s="28" t="s">
        <v>100</v>
      </c>
      <c r="C16" s="28" t="s">
        <v>101</v>
      </c>
    </row>
    <row r="17" spans="1:3" x14ac:dyDescent="0.3">
      <c r="A17" s="16">
        <v>14</v>
      </c>
      <c r="B17" s="28" t="s">
        <v>102</v>
      </c>
      <c r="C17" s="28" t="s">
        <v>103</v>
      </c>
    </row>
    <row r="18" spans="1:3" ht="28.8" x14ac:dyDescent="0.3">
      <c r="A18" s="16">
        <v>15</v>
      </c>
      <c r="B18" s="28" t="s">
        <v>104</v>
      </c>
      <c r="C18" s="28" t="s">
        <v>105</v>
      </c>
    </row>
    <row r="19" spans="1:3" x14ac:dyDescent="0.3">
      <c r="A19" s="16">
        <v>16</v>
      </c>
      <c r="B19" s="28" t="s">
        <v>106</v>
      </c>
      <c r="C19" s="28" t="s">
        <v>107</v>
      </c>
    </row>
    <row r="20" spans="1:3" ht="57.6" x14ac:dyDescent="0.3">
      <c r="A20" s="33">
        <v>17</v>
      </c>
      <c r="B20" s="28" t="s">
        <v>108</v>
      </c>
      <c r="C20" s="28" t="s">
        <v>109</v>
      </c>
    </row>
    <row r="21" spans="1:3" x14ac:dyDescent="0.3">
      <c r="A21" s="16">
        <v>18</v>
      </c>
      <c r="B21" s="32" t="s">
        <v>110</v>
      </c>
      <c r="C21" s="32" t="s">
        <v>111</v>
      </c>
    </row>
    <row r="22" spans="1:3" ht="28.8" x14ac:dyDescent="0.3">
      <c r="A22" s="16">
        <v>19</v>
      </c>
      <c r="B22" s="28" t="s">
        <v>112</v>
      </c>
      <c r="C22" s="28" t="s">
        <v>113</v>
      </c>
    </row>
    <row r="23" spans="1:3" x14ac:dyDescent="0.3">
      <c r="A23" s="26"/>
      <c r="B23" s="34"/>
      <c r="C23" s="26"/>
    </row>
    <row r="24" spans="1:3" x14ac:dyDescent="0.3">
      <c r="A24" s="26"/>
      <c r="B24" s="26"/>
      <c r="C24" s="2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C335A-D318-4A06-9DCF-930EE2DA69F3}">
  <dimension ref="A1:C23"/>
  <sheetViews>
    <sheetView workbookViewId="0">
      <selection activeCell="I7" sqref="I7"/>
    </sheetView>
  </sheetViews>
  <sheetFormatPr defaultRowHeight="14.4" x14ac:dyDescent="0.3"/>
  <cols>
    <col min="1" max="1" width="15.88671875" customWidth="1"/>
    <col min="2" max="2" width="30.6640625" customWidth="1"/>
    <col min="3" max="3" width="79.77734375" customWidth="1"/>
  </cols>
  <sheetData>
    <row r="1" spans="1:3" ht="21" x14ac:dyDescent="0.3">
      <c r="A1" s="29" t="s">
        <v>69</v>
      </c>
      <c r="B1" s="26"/>
      <c r="C1" s="26" t="s">
        <v>70</v>
      </c>
    </row>
    <row r="2" spans="1:3" x14ac:dyDescent="0.3">
      <c r="A2" s="30" t="s">
        <v>114</v>
      </c>
      <c r="B2" s="30" t="s">
        <v>72</v>
      </c>
      <c r="C2" s="30"/>
    </row>
    <row r="3" spans="1:3" x14ac:dyDescent="0.3">
      <c r="A3" s="31" t="s">
        <v>73</v>
      </c>
      <c r="B3" s="31" t="s">
        <v>74</v>
      </c>
      <c r="C3" s="31" t="s">
        <v>75</v>
      </c>
    </row>
    <row r="4" spans="1:3" ht="57.6" x14ac:dyDescent="0.3">
      <c r="A4" s="16">
        <v>1</v>
      </c>
      <c r="B4" s="28" t="s">
        <v>76</v>
      </c>
      <c r="C4" s="28" t="s">
        <v>77</v>
      </c>
    </row>
    <row r="5" spans="1:3" ht="57.6" x14ac:dyDescent="0.3">
      <c r="A5" s="16">
        <v>2</v>
      </c>
      <c r="B5" s="28" t="s">
        <v>78</v>
      </c>
      <c r="C5" s="28" t="s">
        <v>79</v>
      </c>
    </row>
    <row r="6" spans="1:3" x14ac:dyDescent="0.3">
      <c r="A6" s="16">
        <v>3</v>
      </c>
      <c r="B6" s="28" t="s">
        <v>80</v>
      </c>
      <c r="C6" s="26" t="s">
        <v>81</v>
      </c>
    </row>
    <row r="7" spans="1:3" x14ac:dyDescent="0.3">
      <c r="A7" s="16">
        <v>4</v>
      </c>
      <c r="B7" s="28" t="s">
        <v>82</v>
      </c>
      <c r="C7" s="28" t="s">
        <v>83</v>
      </c>
    </row>
    <row r="8" spans="1:3" x14ac:dyDescent="0.3">
      <c r="A8" s="16">
        <v>5</v>
      </c>
      <c r="B8" s="28" t="s">
        <v>84</v>
      </c>
      <c r="C8" s="16" t="s">
        <v>85</v>
      </c>
    </row>
    <row r="9" spans="1:3" ht="28.8" x14ac:dyDescent="0.3">
      <c r="A9" s="16">
        <v>6</v>
      </c>
      <c r="B9" s="28" t="s">
        <v>86</v>
      </c>
      <c r="C9" s="28" t="s">
        <v>87</v>
      </c>
    </row>
    <row r="10" spans="1:3" x14ac:dyDescent="0.3">
      <c r="A10" s="16">
        <v>7</v>
      </c>
      <c r="B10" s="28" t="s">
        <v>88</v>
      </c>
      <c r="C10" s="28" t="s">
        <v>89</v>
      </c>
    </row>
    <row r="11" spans="1:3" x14ac:dyDescent="0.3">
      <c r="A11" s="16">
        <v>8</v>
      </c>
      <c r="B11" s="32" t="s">
        <v>90</v>
      </c>
      <c r="C11" s="32" t="s">
        <v>91</v>
      </c>
    </row>
    <row r="12" spans="1:3" x14ac:dyDescent="0.3">
      <c r="A12" s="16">
        <v>9</v>
      </c>
      <c r="B12" s="28" t="s">
        <v>92</v>
      </c>
      <c r="C12" s="32" t="s">
        <v>93</v>
      </c>
    </row>
    <row r="13" spans="1:3" x14ac:dyDescent="0.3">
      <c r="A13" s="16">
        <v>10</v>
      </c>
      <c r="B13" s="28" t="s">
        <v>94</v>
      </c>
      <c r="C13" s="32" t="s">
        <v>95</v>
      </c>
    </row>
    <row r="14" spans="1:3" x14ac:dyDescent="0.3">
      <c r="A14" s="16">
        <v>11</v>
      </c>
      <c r="B14" s="28" t="s">
        <v>96</v>
      </c>
      <c r="C14" s="32" t="s">
        <v>97</v>
      </c>
    </row>
    <row r="15" spans="1:3" x14ac:dyDescent="0.3">
      <c r="A15" s="16">
        <v>12</v>
      </c>
      <c r="B15" s="28" t="s">
        <v>98</v>
      </c>
      <c r="C15" s="28" t="s">
        <v>99</v>
      </c>
    </row>
    <row r="16" spans="1:3" x14ac:dyDescent="0.3">
      <c r="A16" s="16">
        <v>13</v>
      </c>
      <c r="B16" s="28" t="s">
        <v>100</v>
      </c>
      <c r="C16" s="28" t="s">
        <v>101</v>
      </c>
    </row>
    <row r="17" spans="1:3" x14ac:dyDescent="0.3">
      <c r="A17" s="16">
        <v>14</v>
      </c>
      <c r="B17" s="28" t="s">
        <v>102</v>
      </c>
      <c r="C17" s="28" t="s">
        <v>103</v>
      </c>
    </row>
    <row r="18" spans="1:3" x14ac:dyDescent="0.3">
      <c r="A18" s="16">
        <v>15</v>
      </c>
      <c r="B18" s="28" t="s">
        <v>104</v>
      </c>
      <c r="C18" s="28" t="s">
        <v>105</v>
      </c>
    </row>
    <row r="19" spans="1:3" x14ac:dyDescent="0.3">
      <c r="A19" s="16">
        <v>16</v>
      </c>
      <c r="B19" s="28" t="s">
        <v>106</v>
      </c>
      <c r="C19" s="28" t="s">
        <v>107</v>
      </c>
    </row>
    <row r="20" spans="1:3" ht="28.8" x14ac:dyDescent="0.3">
      <c r="A20" s="33">
        <v>17</v>
      </c>
      <c r="B20" s="28" t="s">
        <v>108</v>
      </c>
      <c r="C20" s="28" t="s">
        <v>109</v>
      </c>
    </row>
    <row r="21" spans="1:3" x14ac:dyDescent="0.3">
      <c r="A21" s="16">
        <v>18</v>
      </c>
      <c r="B21" s="32" t="s">
        <v>110</v>
      </c>
      <c r="C21" s="32" t="s">
        <v>111</v>
      </c>
    </row>
    <row r="22" spans="1:3" x14ac:dyDescent="0.3">
      <c r="A22" s="16">
        <v>19</v>
      </c>
      <c r="B22" s="28" t="s">
        <v>112</v>
      </c>
      <c r="C22" s="28" t="s">
        <v>113</v>
      </c>
    </row>
    <row r="23" spans="1:3" x14ac:dyDescent="0.3">
      <c r="A23" s="26"/>
      <c r="B23" s="34"/>
      <c r="C23"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7" ma:contentTypeDescription="Create a new document." ma:contentTypeScope="" ma:versionID="d2be36e3c00f7abf38b6f33843126e14">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8c4f59d0187606e0a6d88ad3be44581c"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275101-8329-4DCA-A2E6-D11DA9911529}">
  <ds:schemaRefs>
    <ds:schemaRef ds:uri="http://schemas.microsoft.com/office/2006/metadata/properties"/>
    <ds:schemaRef ds:uri="http://schemas.microsoft.com/office/infopath/2007/PartnerControls"/>
    <ds:schemaRef ds:uri="3a3aca9c-e23e-4218-ba3a-2e0fb28352ac"/>
    <ds:schemaRef ds:uri="9043eea9-c6a2-41bd-a216-33d45f9f09e1"/>
  </ds:schemaRefs>
</ds:datastoreItem>
</file>

<file path=customXml/itemProps2.xml><?xml version="1.0" encoding="utf-8"?>
<ds:datastoreItem xmlns:ds="http://schemas.openxmlformats.org/officeDocument/2006/customXml" ds:itemID="{00732FD3-FBCA-4577-A459-5B7627982A54}">
  <ds:schemaRefs>
    <ds:schemaRef ds:uri="http://schemas.microsoft.com/sharepoint/v3/contenttype/forms"/>
  </ds:schemaRefs>
</ds:datastoreItem>
</file>

<file path=customXml/itemProps3.xml><?xml version="1.0" encoding="utf-8"?>
<ds:datastoreItem xmlns:ds="http://schemas.openxmlformats.org/officeDocument/2006/customXml" ds:itemID="{3E60FBEC-E196-4EDF-ADD0-0EF98B67F5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cb72-c4cf-4dad-9a04-fa8d55d70629"/>
    <ds:schemaRef ds:uri="3a3aca9c-e23e-4218-ba3a-2e0fb28352ac"/>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inventaris prcl2 chromebooks</vt:lpstr>
      <vt:lpstr>chromebook1</vt:lpstr>
      <vt:lpstr>Chromebook2touch360°</vt:lpstr>
      <vt:lpstr>chromebook3touch360°,pen</vt:lpstr>
      <vt:lpstr>chromebook4touch360°pen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 Vrijders</dc:creator>
  <cp:lastModifiedBy>An Vrijders</cp:lastModifiedBy>
  <dcterms:created xsi:type="dcterms:W3CDTF">2023-09-05T06:21:28Z</dcterms:created>
  <dcterms:modified xsi:type="dcterms:W3CDTF">2023-09-05T06:52:12Z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y fmtid="{D5CDD505-2E9C-101B-9397-08002B2CF9AE}" pid="3" name="MediaServiceImageTags">
    <vt:lpwstr/>
  </property>
</Properties>
</file>