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guimard.sharepoint.com/sites/BES/DOKO Raamovereenkomsten/Knutselmateriaal/10 Uitvoering/Website/"/>
    </mc:Choice>
  </mc:AlternateContent>
  <xr:revisionPtr revIDLastSave="14" documentId="8_{B020F63F-736F-403D-88A6-6FB9FC2755A0}" xr6:coauthVersionLast="47" xr6:coauthVersionMax="47" xr10:uidLastSave="{60EF2791-AD70-467C-AC27-E1F86E5A13F9}"/>
  <bookViews>
    <workbookView xWindow="384" yWindow="384" windowWidth="22248" windowHeight="10320" xr2:uid="{00000000-000D-0000-FFFF-FFFF00000000}"/>
  </bookViews>
  <sheets>
    <sheet name="Kernassortiment" sheetId="1" r:id="rId1"/>
  </sheets>
  <definedNames>
    <definedName name="_xlnm._FilterDatabase" localSheetId="0" hidden="1">Kernassortiment!$A$6:$P$48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 i="1" l="1"/>
  <c r="M9" i="1"/>
  <c r="M10" i="1"/>
  <c r="M11" i="1"/>
  <c r="M12" i="1"/>
  <c r="M13" i="1"/>
  <c r="M14" i="1"/>
  <c r="M15" i="1"/>
  <c r="M16" i="1"/>
  <c r="M17" i="1"/>
  <c r="M18" i="1"/>
  <c r="M19" i="1"/>
  <c r="M20" i="1"/>
  <c r="M21" i="1"/>
  <c r="M22" i="1"/>
  <c r="M23" i="1"/>
  <c r="M24" i="1"/>
  <c r="M25" i="1"/>
  <c r="M26" i="1"/>
  <c r="M27" i="1"/>
  <c r="M28" i="1"/>
  <c r="M29" i="1"/>
  <c r="M30" i="1"/>
  <c r="M31" i="1"/>
  <c r="M32" i="1"/>
  <c r="N32" i="1" s="1"/>
  <c r="M33" i="1"/>
  <c r="M34" i="1"/>
  <c r="M35" i="1"/>
  <c r="M36" i="1"/>
  <c r="M37" i="1"/>
  <c r="M38" i="1"/>
  <c r="M39" i="1"/>
  <c r="M40" i="1"/>
  <c r="N40" i="1" s="1"/>
  <c r="M41" i="1"/>
  <c r="M42" i="1"/>
  <c r="M43" i="1"/>
  <c r="M44" i="1"/>
  <c r="M45" i="1"/>
  <c r="M46" i="1"/>
  <c r="M47" i="1"/>
  <c r="M48" i="1"/>
  <c r="N48" i="1" s="1"/>
  <c r="M7" i="1"/>
  <c r="H49" i="1"/>
  <c r="N49" i="1" s="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7" i="1"/>
  <c r="N24" i="1" l="1"/>
  <c r="N21" i="1"/>
  <c r="N13" i="1"/>
  <c r="N45" i="1"/>
  <c r="N29" i="1"/>
  <c r="N37" i="1"/>
  <c r="N16" i="1"/>
  <c r="N8" i="1"/>
  <c r="N42" i="1"/>
  <c r="N34" i="1"/>
  <c r="N26" i="1"/>
  <c r="N18" i="1"/>
  <c r="N10" i="1"/>
  <c r="N41" i="1"/>
  <c r="N33" i="1"/>
  <c r="N25" i="1"/>
  <c r="N17" i="1"/>
  <c r="N9" i="1"/>
  <c r="N47" i="1"/>
  <c r="N39" i="1"/>
  <c r="N31" i="1"/>
  <c r="N23" i="1"/>
  <c r="N15" i="1"/>
  <c r="N46" i="1"/>
  <c r="N38" i="1"/>
  <c r="N30" i="1"/>
  <c r="N22" i="1"/>
  <c r="N14" i="1"/>
  <c r="N44" i="1"/>
  <c r="N36" i="1"/>
  <c r="N28" i="1"/>
  <c r="N20" i="1"/>
  <c r="N12" i="1"/>
  <c r="N43" i="1"/>
  <c r="N35" i="1"/>
  <c r="N27" i="1"/>
  <c r="N19" i="1"/>
  <c r="N11" i="1"/>
  <c r="N7" i="1"/>
  <c r="N50" i="1" s="1"/>
</calcChain>
</file>

<file path=xl/sharedStrings.xml><?xml version="1.0" encoding="utf-8"?>
<sst xmlns="http://schemas.openxmlformats.org/spreadsheetml/2006/main" count="284" uniqueCount="151">
  <si>
    <t>Totaal</t>
  </si>
  <si>
    <t>Totaalprijs Kernassortiment</t>
  </si>
  <si>
    <t>Omschrijving huidige artikel</t>
  </si>
  <si>
    <t>Omschrijving artikel Inschrijver</t>
  </si>
  <si>
    <t>Eenheid Inschrijver</t>
  </si>
  <si>
    <t>Prijs (excl. BTW)*</t>
  </si>
  <si>
    <t>Kortingspercentage</t>
  </si>
  <si>
    <t>Catalogusprijs (Excl. BTW)</t>
  </si>
  <si>
    <t>Inventaris Kernassortiment</t>
  </si>
  <si>
    <t>EH</t>
  </si>
  <si>
    <t>Pak</t>
  </si>
  <si>
    <t>Stuk</t>
  </si>
  <si>
    <t>Doos</t>
  </si>
  <si>
    <t>A MERK</t>
  </si>
  <si>
    <t>B MERK</t>
  </si>
  <si>
    <t>Leveringskost voor bestellingen onder de 50 euro</t>
  </si>
  <si>
    <t>opmerking of beschrijving</t>
  </si>
  <si>
    <t>Creall spongy plakaatverfstiften assortiment van 6 kleuren</t>
  </si>
  <si>
    <t>De flesjes met een handige grip en voorzien van een schildersponsje. Gemakkelijk te hanteren, zelfs door heel jonge kinderen. De kinderen kunnen prachtige schilderwerkjes maken door ermee te wrijven over het papier of door ermee te stippen.</t>
  </si>
  <si>
    <t>Bierviltjes vierkant 9,3 x 9,3 onbedrukt - pak van 100 stuks</t>
  </si>
  <si>
    <t>Boetseerklei wit pak van 10 KG</t>
  </si>
  <si>
    <t>Boetseerklei FIMO soft - 454g -Mandarijn</t>
  </si>
  <si>
    <t>Pak 350G Darwi Super Softy Rood</t>
  </si>
  <si>
    <t>Zeer flexible modeleerpasta. Kleuren onderling mengbaar. Verkleurt niet. Droogt niet uit.</t>
  </si>
  <si>
    <t>Boetseerspatels plastic - zak 14 stuks</t>
  </si>
  <si>
    <t>Zak</t>
  </si>
  <si>
    <t>Apli Knutseloogjes - zelfklevend, rond zwart - ass. Vormen - zak 100 stuks</t>
  </si>
  <si>
    <t>Isomobol rond - 50mm - zak 100 stuks</t>
  </si>
  <si>
    <t>Schaar met  totale lengte van 16 cm, met spitse punt in Inox en handvat in plastiek</t>
  </si>
  <si>
    <t>13 cm ronde punt. Automatische opening om het knippen te vergemakkelijken. Rechtshandig.</t>
  </si>
  <si>
    <t>Mapped schaar met automatische opening</t>
  </si>
  <si>
    <t>Mapped schaar linkshandig 16cm</t>
  </si>
  <si>
    <t>Bevat 4 motiefscharen 13 cm</t>
  </si>
  <si>
    <t xml:space="preserve">Scharenset -   Mini Jumbo Creative </t>
  </si>
  <si>
    <t>macramétouw 200g - groen</t>
  </si>
  <si>
    <t>Ass. houten Kralen - 500G</t>
  </si>
  <si>
    <t>Crea Superbeads - emmer 245 stuks</t>
  </si>
  <si>
    <t>Plastic  kralen. Plastic emmer met ca. 245 parels van 23 mm. 5 uitdagende kleuren en 7 vormen. De parels hebben een opening van 7 mm. Wordt geleverd met 8 meter rijgdraad Ø 5 mm.</t>
  </si>
  <si>
    <t>Pompons zak van 100 stuks - assortiment van verschillende kleuren en formaten</t>
  </si>
  <si>
    <t>Witte knutsellijm - 1 liter</t>
  </si>
  <si>
    <t>Playcoll papierlijm voor kleuters - 1 liter</t>
  </si>
  <si>
    <t>Vanaf 3 jaar. PlayColl is een veilige, uitwasbare en reukloze papierlijm op waterbasis. De lijm is speciaal ontwikkeld voor de allerkleinsten om op speelse wijze te leren werken met lijm.Te verwerken met vinger, kwast of spatel. De lijm droogt transparant op en is makkelijk (zonder water) van de handjes te verwijderen. Lijmt papier, karton en andere lichte materialen.</t>
  </si>
  <si>
    <t>Pritt plakstift 22G</t>
  </si>
  <si>
    <t>crepepapier - pak van 10 kleuren</t>
  </si>
  <si>
    <t>Froezelpapier - 5M X 6CM - Bruin</t>
  </si>
  <si>
    <t>Chenilledraad - twist - zak van 50 stuks</t>
  </si>
  <si>
    <t>assortiment van tweekleurige chenilledraad van 30 cm</t>
  </si>
  <si>
    <t>vilten vellen A4 ass. 24 kleuren</t>
  </si>
  <si>
    <t>Rubberbladen - A4 FT - KL.ASS</t>
  </si>
  <si>
    <t>rubbervormen bloemen - zak van 100 stuks</t>
  </si>
  <si>
    <t>plakaatverf 12 napjes klassieke kleuren</t>
  </si>
  <si>
    <t>vingerverf blauw - 250 ml</t>
  </si>
  <si>
    <t>Plakkaatverf 1L blauw</t>
  </si>
  <si>
    <t xml:space="preserve">Plakkaatverf  zwart 1L </t>
  </si>
  <si>
    <t>penseel plat nr 10 lange steel</t>
  </si>
  <si>
    <t>kinderkwast</t>
  </si>
  <si>
    <t xml:space="preserve">Stuk </t>
  </si>
  <si>
    <t>Tekenpapier - A4, 120G, ass. Verschillende kleuren - PK 500</t>
  </si>
  <si>
    <t>Golfkarton - 50 x 70 cm - Ass. kleuren - PK 10</t>
  </si>
  <si>
    <t>Kleurpotloden - Stabilo - klasdoos trio - 96 stuks</t>
  </si>
  <si>
    <t>Kleurpotloden - driekantig, ass.kleuren - 12 stuks</t>
  </si>
  <si>
    <t>Wasco 3 in 1 - Stabilo Woody - Doos 18 stuks</t>
  </si>
  <si>
    <t>Wasco - Talens, ass. Kleuren - doos 144 stuks</t>
  </si>
  <si>
    <t>Wasco -Primo - driekantig - 30 stuks</t>
  </si>
  <si>
    <t>Driekantige waskrijtjes. Pot met 30 kleuren. </t>
  </si>
  <si>
    <t>Kleurstiften - Giotto - klasbox, fijne punt - 144 stuks</t>
  </si>
  <si>
    <t>Kleurstiften- carioca - Klasbox, maxi tip - 288 stuks</t>
  </si>
  <si>
    <t>Kleurstif - Carioca, jumbo - Ass. Kleuren -12 stuks</t>
  </si>
  <si>
    <t>Diike stiften, uitwasbaar, gebruiksvriendelijk voor Kleuters</t>
  </si>
  <si>
    <t>Houtskoolstaafjes Medium - Ø 5-6 mm - doosje met 25 stuks.</t>
  </si>
  <si>
    <t>Met ballonhandvat</t>
  </si>
  <si>
    <t>Tekenpapier - A3, 120G, wit - PK250</t>
  </si>
  <si>
    <t>Fles</t>
  </si>
  <si>
    <t>BIERVILTJES - VIERKANT - WIT</t>
  </si>
  <si>
    <t>Pak/100</t>
  </si>
  <si>
    <t>BOETSEERKLEI - WIT MET 0.5% CHAMOTTE EN  ZILVERZAND</t>
  </si>
  <si>
    <t>Pak/10 kg</t>
  </si>
  <si>
    <t>BOETSEERKLEI - FIMO SOFT - MANDARIJN (42)</t>
  </si>
  <si>
    <t>Pak/454 g</t>
  </si>
  <si>
    <t>PLASTICINE - DARWIPLAST super SOFTY - 350 GR - ROOD</t>
  </si>
  <si>
    <t>BOETSEERSPATELS - CREALL - PLASTIC - 14 CM</t>
  </si>
  <si>
    <t>Zak/14</t>
  </si>
  <si>
    <t>KNUTSELOOGJES - APLI - zelfklevend ROND ZWART - ass. vormen</t>
  </si>
  <si>
    <t>Zak/100</t>
  </si>
  <si>
    <t>ISOMOBOL ROND - 50 MM  grote zak/100</t>
  </si>
  <si>
    <t>HOUTSKOOLSTAAFJES - MEDIUM</t>
  </si>
  <si>
    <t>Doos/25</t>
  </si>
  <si>
    <t>SCHAAR - MAPED - REFLEX 3D SHAPE - 16 CM - LINKS</t>
  </si>
  <si>
    <t>SCHAAR MET VEER - MAPED KOOPY - 13 CM - 0% EFFORT</t>
  </si>
  <si>
    <t>SCHARENSET - MINI JUMBO CREATIVE - 4-DELIG</t>
  </si>
  <si>
    <t>Blister</t>
  </si>
  <si>
    <t>MACRAMETOUW - KATOENTOUW - 200 GR - GROEN</t>
  </si>
  <si>
    <t>Bol</t>
  </si>
  <si>
    <t>PARELS - HOUT - KLEUREN EN VORMEN ASS. 500 GR</t>
  </si>
  <si>
    <t>PARELS - PLASTIEK - DIAM. 23MM - 245 ST.</t>
  </si>
  <si>
    <t>Emmer/245</t>
  </si>
  <si>
    <t>POMPONS - KLEUREN ASSORTIMENT</t>
  </si>
  <si>
    <t>CREPEPAPIER - 250 X 50 CM - KL.ASS.</t>
  </si>
  <si>
    <t>Pak/10</t>
  </si>
  <si>
    <t>WITTE KNUTSELLIJM - COLLALL - grote fles 1 LITER</t>
  </si>
  <si>
    <t>PAPIERLIJM - PLAYCOLL - VOOR KLEUTERS - 1 LITER (blauw)</t>
  </si>
  <si>
    <t>LIJMSTICK - PRITT - klein 22 GR</t>
  </si>
  <si>
    <t>froezelPAPIER - 5M X 6CM - BRUIN</t>
  </si>
  <si>
    <t>CHENILLEDRAAD - APLI - 6MM X 30CM - TWIST</t>
  </si>
  <si>
    <t>Zak/50</t>
  </si>
  <si>
    <t>VILT - 20X30 CM - KL.ASS. PAK/24 VEL</t>
  </si>
  <si>
    <t>Pak/24 vel</t>
  </si>
  <si>
    <t>RUBBERBLADEN - A4 FT - KL.ASS.</t>
  </si>
  <si>
    <t>RUBBERVORMEN - BLOEMEN</t>
  </si>
  <si>
    <t>WATERVERFDOOS - CREALL - MET 12 NAPJES</t>
  </si>
  <si>
    <t>VINGERVERF - CREALL - 250 ML - BLAUW</t>
  </si>
  <si>
    <t>PLAKKAATVERF - basic color - 1 LITER - KONINGSBLAUW  (12)</t>
  </si>
  <si>
    <t>PLAKKAATVERF - basic color - 1 LITER - ZWART (20)</t>
  </si>
  <si>
    <t>PENSEEL - neutraal - PLAT lange STEEL - NR.10</t>
  </si>
  <si>
    <t>Dozijn</t>
  </si>
  <si>
    <t>PENSEEL MET BOL HANDVAT</t>
  </si>
  <si>
    <t>TEKENPAPIER - ORIA ART - A3 FT GROOT 120 GR - WIT</t>
  </si>
  <si>
    <t>Pak/250</t>
  </si>
  <si>
    <t>TEKENPAPIER - A4 FT 120 GR - KL.ASS.</t>
  </si>
  <si>
    <t>Pak/500</t>
  </si>
  <si>
    <t>GOLFKARTON - 50X70 CM - KL.ASS.</t>
  </si>
  <si>
    <t>Pak/10 vel</t>
  </si>
  <si>
    <t>KLEURPOTLODEN TRIPLE - STABILO TRIO THICK - BOX</t>
  </si>
  <si>
    <t>Doos/96</t>
  </si>
  <si>
    <t>KLEURPOTLODEN TRIPLE FIJN - JOVI - houtvrij  - 12 KL</t>
  </si>
  <si>
    <t>Doos/12</t>
  </si>
  <si>
    <t>WASCO 3 IN 1 - STABILO WOODY - DOOS/18 + SLIJPER</t>
  </si>
  <si>
    <t>Doos/18</t>
  </si>
  <si>
    <t>WASCO - TALENS</t>
  </si>
  <si>
    <t>Doos/144</t>
  </si>
  <si>
    <t>WASCO - PRIMO - DRIEKANTIG 30 STUKS</t>
  </si>
  <si>
    <t>Pot/30</t>
  </si>
  <si>
    <t>KLEURSTIFT - GIOTTO TURBO COLOR - MEDIUM - SCHOOLPACK/144 ST.</t>
  </si>
  <si>
    <t>KLEURSTIFT - CARIOCA - JUMBO '12'</t>
  </si>
  <si>
    <t>KLEURSTIFT - CARIOCA - JUMBO - CLASSPACK</t>
  </si>
  <si>
    <t>BOETSEERSPATELS - JOVI - PLASTIC - 3 MODELLEN - KLASVERPAKKING MET 48 STUKS</t>
  </si>
  <si>
    <t>Pot/48</t>
  </si>
  <si>
    <t>SCHAAR - 16 CM - LINKS - spitse punt</t>
  </si>
  <si>
    <t>SCHAAR MET VEER - 14 CM</t>
  </si>
  <si>
    <t>LIJMSTICK - MILAN - klein 22 GR</t>
  </si>
  <si>
    <t>WATERVERFDOOS - PRIMO - MET twaalf NAPJES</t>
  </si>
  <si>
    <t>TEKENPAPIER - NAVIGATOR - A3 FT 120 GR - WIT</t>
  </si>
  <si>
    <t>KLEURPOTLODEN TRIPLE - BIC KIDS - EVOLUTION TRIANGLE - CLASS PACK</t>
  </si>
  <si>
    <t>Doos /144</t>
  </si>
  <si>
    <t>WASCO - COLORTIME - KLEUREN ASSORTIMENT - 288 STUKS</t>
  </si>
  <si>
    <t>Doos/288</t>
  </si>
  <si>
    <t>KLEURSTIFT - CARIOCA - JOY ECOFAMILY - SCHOOLBOX/288</t>
  </si>
  <si>
    <t>KLEURSTIFT - CARIOCA - bravo MAXI TIP</t>
  </si>
  <si>
    <t xml:space="preserve">CREALL-SPONGY - 70 ML - BLAUW, BRUIN, GEEL, GROEN, ROOD EN ZWART </t>
  </si>
  <si>
    <t>Opgelet!</t>
  </si>
  <si>
    <t>Deze informatie is vertrouwelijk en is enkel te gebruiken met het oog op het onderzoek naar een eventuele afname van de raamovereenkomst of in het kader van de uitvoering van deelopdrachten ten behoeve van de afnemer. De gebruiker van deze informatie vrijwaart DOKO voor alle aanspraken van derden in geval van oneigenlijk gebruik van deze informatie.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</si>
</sst>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6" x14ac:knownFonts="1">
    <font>
      <sz val="11"/>
      <color theme="1"/>
      <name val="Calibri"/>
      <family val="2"/>
      <scheme val="minor"/>
    </font>
    <font>
      <b/>
      <sz val="11"/>
      <color theme="1"/>
      <name val="Calibri"/>
      <family val="2"/>
      <scheme val="minor"/>
    </font>
    <font>
      <b/>
      <sz val="12"/>
      <color theme="1"/>
      <name val="Calibri"/>
      <family val="2"/>
      <scheme val="minor"/>
    </font>
    <font>
      <sz val="10"/>
      <color theme="1"/>
      <name val="Tahoma"/>
      <family val="2"/>
    </font>
    <font>
      <sz val="14"/>
      <color rgb="FFFF0000"/>
      <name val="Calibri"/>
      <family val="2"/>
      <scheme val="minor"/>
    </font>
    <font>
      <sz val="12"/>
      <color rgb="FFFF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auto="1"/>
      </left>
      <right/>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style="thin">
        <color indexed="64"/>
      </top>
      <bottom style="thin">
        <color indexed="64"/>
      </bottom>
      <diagonal/>
    </border>
    <border>
      <left/>
      <right/>
      <top/>
      <bottom style="thin">
        <color theme="4" tint="0.39997558519241921"/>
      </bottom>
      <diagonal/>
    </border>
  </borders>
  <cellStyleXfs count="1">
    <xf numFmtId="0" fontId="0" fillId="0" borderId="0"/>
  </cellStyleXfs>
  <cellXfs count="72">
    <xf numFmtId="0" fontId="0" fillId="0" borderId="0" xfId="0"/>
    <xf numFmtId="0" fontId="0" fillId="0" borderId="0" xfId="0" applyAlignment="1">
      <alignment horizontal="right"/>
    </xf>
    <xf numFmtId="164" fontId="0" fillId="0" borderId="0" xfId="0" applyNumberFormat="1" applyAlignment="1">
      <alignment horizontal="right"/>
    </xf>
    <xf numFmtId="0" fontId="1" fillId="0" borderId="0" xfId="0" applyFont="1"/>
    <xf numFmtId="0" fontId="1" fillId="0" borderId="5" xfId="0" applyFont="1" applyBorder="1" applyAlignment="1">
      <alignment horizontal="right"/>
    </xf>
    <xf numFmtId="164" fontId="1" fillId="0" borderId="5" xfId="0" applyNumberFormat="1" applyFont="1" applyBorder="1" applyAlignment="1">
      <alignment horizontal="right"/>
    </xf>
    <xf numFmtId="164" fontId="1" fillId="0" borderId="6" xfId="0" applyNumberFormat="1" applyFont="1" applyBorder="1" applyAlignment="1">
      <alignment horizontal="right"/>
    </xf>
    <xf numFmtId="0" fontId="0" fillId="0" borderId="7" xfId="0" applyBorder="1" applyAlignment="1">
      <alignment horizontal="right"/>
    </xf>
    <xf numFmtId="164" fontId="0" fillId="0" borderId="7" xfId="0" applyNumberFormat="1" applyBorder="1" applyAlignment="1">
      <alignment horizontal="right"/>
    </xf>
    <xf numFmtId="10" fontId="0" fillId="0" borderId="0" xfId="0" applyNumberFormat="1" applyAlignment="1">
      <alignment horizontal="right"/>
    </xf>
    <xf numFmtId="10" fontId="0" fillId="0" borderId="7" xfId="0" applyNumberFormat="1" applyBorder="1" applyAlignment="1">
      <alignment horizontal="right"/>
    </xf>
    <xf numFmtId="10" fontId="1" fillId="0" borderId="5" xfId="0" applyNumberFormat="1" applyFont="1" applyBorder="1" applyAlignment="1">
      <alignment horizontal="right"/>
    </xf>
    <xf numFmtId="0" fontId="0" fillId="0" borderId="0" xfId="0" applyAlignment="1">
      <alignment horizontal="center"/>
    </xf>
    <xf numFmtId="0" fontId="0" fillId="0" borderId="9" xfId="0" applyBorder="1" applyAlignment="1">
      <alignment horizontal="center"/>
    </xf>
    <xf numFmtId="0" fontId="0" fillId="0" borderId="1" xfId="0" applyBorder="1" applyAlignment="1">
      <alignment horizontal="center"/>
    </xf>
    <xf numFmtId="0" fontId="0" fillId="0" borderId="7" xfId="0" applyBorder="1" applyAlignment="1">
      <alignment horizontal="center"/>
    </xf>
    <xf numFmtId="0" fontId="1" fillId="0" borderId="5" xfId="0" applyFont="1" applyBorder="1" applyAlignment="1">
      <alignment horizontal="center"/>
    </xf>
    <xf numFmtId="0" fontId="1" fillId="0" borderId="10" xfId="0" applyFont="1" applyBorder="1" applyAlignment="1">
      <alignment horizontal="center"/>
    </xf>
    <xf numFmtId="0" fontId="0" fillId="0" borderId="10" xfId="0" applyBorder="1" applyAlignment="1">
      <alignment horizontal="center"/>
    </xf>
    <xf numFmtId="0" fontId="0" fillId="3" borderId="1" xfId="0" applyFill="1" applyBorder="1" applyAlignment="1">
      <alignment horizontal="center"/>
    </xf>
    <xf numFmtId="0" fontId="3" fillId="0" borderId="0" xfId="0" applyFont="1" applyAlignment="1">
      <alignment horizontal="left" vertical="center" indent="1"/>
    </xf>
    <xf numFmtId="0" fontId="0" fillId="0" borderId="11" xfId="0" applyBorder="1" applyAlignment="1">
      <alignment horizontal="center" wrapText="1"/>
    </xf>
    <xf numFmtId="0" fontId="0" fillId="0" borderId="0" xfId="0" applyAlignment="1">
      <alignment wrapText="1"/>
    </xf>
    <xf numFmtId="164" fontId="0" fillId="0" borderId="9" xfId="0" applyNumberFormat="1" applyBorder="1" applyAlignment="1">
      <alignment horizontal="right"/>
    </xf>
    <xf numFmtId="0" fontId="0" fillId="4" borderId="7" xfId="0" applyFill="1" applyBorder="1" applyAlignment="1">
      <alignment horizontal="right"/>
    </xf>
    <xf numFmtId="10" fontId="0" fillId="4" borderId="7" xfId="0" applyNumberFormat="1" applyFill="1" applyBorder="1" applyAlignment="1">
      <alignment horizontal="right"/>
    </xf>
    <xf numFmtId="0" fontId="1" fillId="4" borderId="5" xfId="0" applyFont="1" applyFill="1" applyBorder="1" applyAlignment="1">
      <alignment horizontal="right"/>
    </xf>
    <xf numFmtId="10" fontId="1" fillId="4" borderId="5" xfId="0" applyNumberFormat="1" applyFont="1" applyFill="1" applyBorder="1" applyAlignment="1">
      <alignment horizontal="right"/>
    </xf>
    <xf numFmtId="0" fontId="0" fillId="0" borderId="9" xfId="0" applyBorder="1" applyAlignment="1">
      <alignment horizontal="left" vertical="top" wrapText="1"/>
    </xf>
    <xf numFmtId="0" fontId="0" fillId="3" borderId="1" xfId="0" applyFill="1" applyBorder="1" applyAlignment="1">
      <alignment horizontal="center" vertical="top"/>
    </xf>
    <xf numFmtId="0" fontId="0" fillId="0" borderId="1" xfId="0" applyBorder="1" applyAlignment="1">
      <alignment horizontal="center" vertical="top"/>
    </xf>
    <xf numFmtId="0" fontId="0" fillId="3" borderId="1" xfId="0" applyFill="1" applyBorder="1" applyAlignment="1">
      <alignment horizontal="center" vertical="top" wrapText="1"/>
    </xf>
    <xf numFmtId="0" fontId="0" fillId="0" borderId="1" xfId="0" applyBorder="1" applyAlignment="1">
      <alignment horizontal="center" vertical="center"/>
    </xf>
    <xf numFmtId="0" fontId="0" fillId="3" borderId="18" xfId="0" applyFill="1" applyBorder="1" applyAlignment="1">
      <alignment horizontal="center"/>
    </xf>
    <xf numFmtId="0" fontId="0" fillId="3" borderId="9" xfId="0" applyFill="1" applyBorder="1" applyAlignment="1">
      <alignment horizontal="center"/>
    </xf>
    <xf numFmtId="0" fontId="0" fillId="3" borderId="9" xfId="0" applyFill="1" applyBorder="1" applyAlignment="1">
      <alignment horizontal="center" vertical="top"/>
    </xf>
    <xf numFmtId="0" fontId="0" fillId="0" borderId="1" xfId="0" applyBorder="1" applyAlignment="1">
      <alignment horizontal="center" wrapText="1"/>
    </xf>
    <xf numFmtId="0" fontId="0" fillId="3" borderId="1" xfId="0" applyFill="1" applyBorder="1" applyAlignment="1">
      <alignment horizontal="center" vertical="center"/>
    </xf>
    <xf numFmtId="0" fontId="0" fillId="0" borderId="9" xfId="0" applyBorder="1" applyAlignment="1">
      <alignment horizontal="left"/>
    </xf>
    <xf numFmtId="0" fontId="2" fillId="0" borderId="2" xfId="0" applyFont="1" applyBorder="1" applyAlignment="1">
      <alignment horizontal="center" wrapText="1"/>
    </xf>
    <xf numFmtId="0" fontId="2" fillId="0" borderId="8" xfId="0" applyFont="1" applyBorder="1" applyAlignment="1">
      <alignment horizontal="center" wrapText="1"/>
    </xf>
    <xf numFmtId="0" fontId="2" fillId="0" borderId="15" xfId="0" applyFont="1" applyBorder="1" applyAlignment="1">
      <alignment horizontal="left" wrapText="1"/>
    </xf>
    <xf numFmtId="0" fontId="2" fillId="0" borderId="2" xfId="0" applyFont="1" applyBorder="1" applyAlignment="1">
      <alignment horizontal="left" wrapText="1"/>
    </xf>
    <xf numFmtId="164" fontId="2" fillId="0" borderId="2" xfId="0" applyNumberFormat="1" applyFont="1" applyBorder="1" applyAlignment="1">
      <alignment horizontal="left" wrapText="1"/>
    </xf>
    <xf numFmtId="10" fontId="2" fillId="0" borderId="16" xfId="0" applyNumberFormat="1" applyFont="1" applyBorder="1" applyAlignment="1">
      <alignment horizontal="left" wrapText="1"/>
    </xf>
    <xf numFmtId="164" fontId="2" fillId="0" borderId="8" xfId="0" applyNumberFormat="1" applyFont="1" applyBorder="1" applyAlignment="1">
      <alignment horizontal="left" wrapText="1"/>
    </xf>
    <xf numFmtId="0" fontId="2" fillId="4" borderId="15" xfId="0" applyFont="1" applyFill="1" applyBorder="1" applyAlignment="1">
      <alignment horizontal="left" wrapText="1"/>
    </xf>
    <xf numFmtId="0" fontId="2" fillId="4" borderId="2" xfId="0" applyFont="1" applyFill="1" applyBorder="1" applyAlignment="1">
      <alignment horizontal="left" wrapText="1"/>
    </xf>
    <xf numFmtId="10" fontId="2" fillId="4" borderId="16" xfId="0" applyNumberFormat="1" applyFont="1" applyFill="1" applyBorder="1" applyAlignment="1">
      <alignment horizontal="left" wrapText="1"/>
    </xf>
    <xf numFmtId="164" fontId="2" fillId="0" borderId="3" xfId="0" applyNumberFormat="1" applyFont="1" applyBorder="1" applyAlignment="1">
      <alignment horizontal="left" wrapText="1"/>
    </xf>
    <xf numFmtId="0" fontId="0" fillId="0" borderId="0" xfId="0" applyAlignment="1">
      <alignment horizontal="left" wrapText="1"/>
    </xf>
    <xf numFmtId="4" fontId="0" fillId="0" borderId="0" xfId="0" applyNumberFormat="1" applyAlignment="1">
      <alignment horizontal="right"/>
    </xf>
    <xf numFmtId="4" fontId="2" fillId="4" borderId="2" xfId="0" applyNumberFormat="1" applyFont="1" applyFill="1" applyBorder="1" applyAlignment="1">
      <alignment horizontal="left" wrapText="1"/>
    </xf>
    <xf numFmtId="4" fontId="0" fillId="4" borderId="7" xfId="0" applyNumberFormat="1" applyFill="1" applyBorder="1" applyAlignment="1">
      <alignment horizontal="right"/>
    </xf>
    <xf numFmtId="4" fontId="1" fillId="4" borderId="5" xfId="0" applyNumberFormat="1" applyFont="1" applyFill="1" applyBorder="1" applyAlignment="1">
      <alignment horizontal="right"/>
    </xf>
    <xf numFmtId="0" fontId="0" fillId="2" borderId="1" xfId="0" applyFill="1" applyBorder="1" applyAlignment="1">
      <alignment vertical="top"/>
    </xf>
    <xf numFmtId="164" fontId="0" fillId="2" borderId="1" xfId="0" applyNumberFormat="1" applyFill="1" applyBorder="1" applyAlignment="1">
      <alignment vertical="top"/>
    </xf>
    <xf numFmtId="10" fontId="0" fillId="2" borderId="17" xfId="0" applyNumberFormat="1" applyFill="1" applyBorder="1" applyAlignment="1">
      <alignment horizontal="right" vertical="top"/>
    </xf>
    <xf numFmtId="164" fontId="0" fillId="0" borderId="9" xfId="0" applyNumberFormat="1" applyBorder="1" applyAlignment="1">
      <alignment horizontal="right" vertical="top"/>
    </xf>
    <xf numFmtId="0" fontId="0" fillId="4" borderId="1" xfId="0" applyFill="1" applyBorder="1" applyAlignment="1">
      <alignment vertical="top"/>
    </xf>
    <xf numFmtId="164" fontId="0" fillId="4" borderId="1" xfId="0" applyNumberFormat="1" applyFill="1" applyBorder="1" applyAlignment="1">
      <alignment vertical="top"/>
    </xf>
    <xf numFmtId="10" fontId="0" fillId="4" borderId="17" xfId="0" applyNumberFormat="1" applyFill="1" applyBorder="1" applyAlignment="1">
      <alignment horizontal="right" vertical="top"/>
    </xf>
    <xf numFmtId="164" fontId="0" fillId="0" borderId="4" xfId="0" applyNumberFormat="1" applyBorder="1" applyAlignment="1">
      <alignment horizontal="right" vertical="top"/>
    </xf>
    <xf numFmtId="0" fontId="1" fillId="4" borderId="12" xfId="0" applyFont="1" applyFill="1" applyBorder="1" applyAlignment="1">
      <alignment horizontal="center"/>
    </xf>
    <xf numFmtId="0" fontId="1" fillId="4" borderId="13" xfId="0" applyFont="1" applyFill="1" applyBorder="1" applyAlignment="1">
      <alignment horizontal="center"/>
    </xf>
    <xf numFmtId="0" fontId="1" fillId="4" borderId="14" xfId="0" applyFont="1" applyFill="1" applyBorder="1" applyAlignment="1">
      <alignment horizontal="center"/>
    </xf>
    <xf numFmtId="0" fontId="1" fillId="2" borderId="12" xfId="0" applyFont="1" applyFill="1" applyBorder="1" applyAlignment="1">
      <alignment horizontal="center"/>
    </xf>
    <xf numFmtId="0" fontId="1" fillId="2" borderId="13" xfId="0" applyFont="1" applyFill="1" applyBorder="1" applyAlignment="1">
      <alignment horizontal="center"/>
    </xf>
    <xf numFmtId="0" fontId="1" fillId="2" borderId="14" xfId="0" applyFont="1" applyFill="1" applyBorder="1" applyAlignment="1">
      <alignment horizontal="center"/>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0" fillId="0" borderId="1" xfId="0" applyBorder="1" applyAlignment="1">
      <alignment horizontal="center"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0"/>
  <sheetViews>
    <sheetView tabSelected="1" zoomScaleNormal="100" workbookViewId="0">
      <selection activeCell="D2" sqref="D2"/>
    </sheetView>
  </sheetViews>
  <sheetFormatPr defaultRowHeight="14.4" x14ac:dyDescent="0.3"/>
  <cols>
    <col min="1" max="1" width="59.109375" style="18" customWidth="1"/>
    <col min="2" max="2" width="20.88671875" style="12" customWidth="1"/>
    <col min="3" max="3" width="65.77734375" style="12" customWidth="1"/>
    <col min="4" max="4" width="66.109375" style="1" customWidth="1"/>
    <col min="5" max="5" width="19.6640625" style="1" customWidth="1"/>
    <col min="6" max="6" width="15.33203125" style="2" customWidth="1"/>
    <col min="7" max="7" width="20.44140625" style="9" bestFit="1" customWidth="1"/>
    <col min="8" max="8" width="18" style="2" bestFit="1" customWidth="1"/>
    <col min="9" max="9" width="74" style="1" customWidth="1"/>
    <col min="10" max="10" width="13" style="1" customWidth="1"/>
    <col min="11" max="11" width="14.44140625" style="51" customWidth="1"/>
    <col min="12" max="12" width="20.44140625" style="9" bestFit="1" customWidth="1"/>
    <col min="13" max="13" width="11.33203125" style="2" customWidth="1"/>
    <col min="14" max="14" width="10.6640625" style="2" bestFit="1" customWidth="1"/>
  </cols>
  <sheetData>
    <row r="1" spans="1:14" x14ac:dyDescent="0.3">
      <c r="A1" s="21"/>
      <c r="B1" s="22"/>
      <c r="C1" s="22"/>
    </row>
    <row r="2" spans="1:14" ht="76.2" customHeight="1" x14ac:dyDescent="0.3">
      <c r="A2" s="69" t="s">
        <v>149</v>
      </c>
      <c r="B2" s="70" t="s">
        <v>150</v>
      </c>
      <c r="C2" s="71"/>
    </row>
    <row r="3" spans="1:14" x14ac:dyDescent="0.3">
      <c r="A3" s="20"/>
    </row>
    <row r="4" spans="1:14" ht="15" thickBot="1" x14ac:dyDescent="0.35">
      <c r="A4" s="17" t="s">
        <v>8</v>
      </c>
    </row>
    <row r="5" spans="1:14" ht="15.6" thickTop="1" thickBot="1" x14ac:dyDescent="0.35">
      <c r="D5" s="66" t="s">
        <v>13</v>
      </c>
      <c r="E5" s="67"/>
      <c r="F5" s="67"/>
      <c r="G5" s="68"/>
      <c r="I5" s="63" t="s">
        <v>14</v>
      </c>
      <c r="J5" s="64"/>
      <c r="K5" s="64"/>
      <c r="L5" s="65"/>
    </row>
    <row r="6" spans="1:14" s="50" customFormat="1" ht="31.8" thickBot="1" x14ac:dyDescent="0.35">
      <c r="A6" s="39" t="s">
        <v>2</v>
      </c>
      <c r="B6" s="39" t="s">
        <v>9</v>
      </c>
      <c r="C6" s="40" t="s">
        <v>16</v>
      </c>
      <c r="D6" s="41" t="s">
        <v>3</v>
      </c>
      <c r="E6" s="42" t="s">
        <v>4</v>
      </c>
      <c r="F6" s="43" t="s">
        <v>7</v>
      </c>
      <c r="G6" s="44" t="s">
        <v>6</v>
      </c>
      <c r="H6" s="45" t="s">
        <v>5</v>
      </c>
      <c r="I6" s="46" t="s">
        <v>3</v>
      </c>
      <c r="J6" s="47" t="s">
        <v>4</v>
      </c>
      <c r="K6" s="52" t="s">
        <v>7</v>
      </c>
      <c r="L6" s="48" t="s">
        <v>6</v>
      </c>
      <c r="M6" s="45" t="s">
        <v>5</v>
      </c>
      <c r="N6" s="49" t="s">
        <v>0</v>
      </c>
    </row>
    <row r="7" spans="1:14" ht="75.75" customHeight="1" x14ac:dyDescent="0.3">
      <c r="A7" s="29" t="s">
        <v>17</v>
      </c>
      <c r="B7" s="30" t="s">
        <v>11</v>
      </c>
      <c r="C7" s="28" t="s">
        <v>18</v>
      </c>
      <c r="D7" s="55" t="s">
        <v>148</v>
      </c>
      <c r="E7" s="55" t="s">
        <v>72</v>
      </c>
      <c r="F7" s="56">
        <v>11.9</v>
      </c>
      <c r="G7" s="57">
        <v>0.1</v>
      </c>
      <c r="H7" s="58">
        <f>F7*(1-G7)</f>
        <v>10.71</v>
      </c>
      <c r="I7" s="59" t="s">
        <v>148</v>
      </c>
      <c r="J7" s="59" t="s">
        <v>72</v>
      </c>
      <c r="K7" s="60">
        <v>11.9</v>
      </c>
      <c r="L7" s="61">
        <v>0.1</v>
      </c>
      <c r="M7" s="58">
        <f>K7*(1-L7)</f>
        <v>10.71</v>
      </c>
      <c r="N7" s="62">
        <f>(M7+H7)/2</f>
        <v>10.71</v>
      </c>
    </row>
    <row r="8" spans="1:14" x14ac:dyDescent="0.3">
      <c r="A8" s="19" t="s">
        <v>19</v>
      </c>
      <c r="B8" s="14" t="s">
        <v>10</v>
      </c>
      <c r="C8" s="13"/>
      <c r="D8" s="55" t="s">
        <v>73</v>
      </c>
      <c r="E8" s="55" t="s">
        <v>74</v>
      </c>
      <c r="F8" s="56">
        <v>5.46</v>
      </c>
      <c r="G8" s="57">
        <v>0.1</v>
      </c>
      <c r="H8" s="58">
        <f t="shared" ref="H8:H48" si="0">F8*(1-G8)</f>
        <v>4.9139999999999997</v>
      </c>
      <c r="I8" s="59" t="s">
        <v>73</v>
      </c>
      <c r="J8" s="59" t="s">
        <v>74</v>
      </c>
      <c r="K8" s="60">
        <v>5.46</v>
      </c>
      <c r="L8" s="61">
        <v>0.1</v>
      </c>
      <c r="M8" s="58">
        <f t="shared" ref="M8:M48" si="1">K8*(1-L8)</f>
        <v>4.9139999999999997</v>
      </c>
      <c r="N8" s="62">
        <f t="shared" ref="N8:N49" si="2">(M8+H8)/2</f>
        <v>4.9139999999999997</v>
      </c>
    </row>
    <row r="9" spans="1:14" x14ac:dyDescent="0.3">
      <c r="A9" s="19" t="s">
        <v>20</v>
      </c>
      <c r="B9" s="14" t="s">
        <v>10</v>
      </c>
      <c r="C9" s="13"/>
      <c r="D9" s="55" t="s">
        <v>75</v>
      </c>
      <c r="E9" s="55" t="s">
        <v>76</v>
      </c>
      <c r="F9" s="56">
        <v>7.4</v>
      </c>
      <c r="G9" s="57">
        <v>0.1</v>
      </c>
      <c r="H9" s="58">
        <f t="shared" si="0"/>
        <v>6.66</v>
      </c>
      <c r="I9" s="59" t="s">
        <v>75</v>
      </c>
      <c r="J9" s="59" t="s">
        <v>76</v>
      </c>
      <c r="K9" s="60">
        <v>7.4</v>
      </c>
      <c r="L9" s="61">
        <v>0.1</v>
      </c>
      <c r="M9" s="58">
        <f t="shared" si="1"/>
        <v>6.66</v>
      </c>
      <c r="N9" s="62">
        <f t="shared" si="2"/>
        <v>6.66</v>
      </c>
    </row>
    <row r="10" spans="1:14" x14ac:dyDescent="0.3">
      <c r="A10" s="19" t="s">
        <v>21</v>
      </c>
      <c r="B10" s="14" t="s">
        <v>10</v>
      </c>
      <c r="C10" s="13"/>
      <c r="D10" s="55" t="s">
        <v>77</v>
      </c>
      <c r="E10" s="55" t="s">
        <v>78</v>
      </c>
      <c r="F10" s="56">
        <v>11.9</v>
      </c>
      <c r="G10" s="57">
        <v>0.1</v>
      </c>
      <c r="H10" s="58">
        <f t="shared" si="0"/>
        <v>10.71</v>
      </c>
      <c r="I10" s="59" t="s">
        <v>77</v>
      </c>
      <c r="J10" s="59" t="s">
        <v>78</v>
      </c>
      <c r="K10" s="60">
        <v>11.9</v>
      </c>
      <c r="L10" s="61">
        <v>0.1</v>
      </c>
      <c r="M10" s="58">
        <f t="shared" si="1"/>
        <v>10.71</v>
      </c>
      <c r="N10" s="62">
        <f t="shared" si="2"/>
        <v>10.71</v>
      </c>
    </row>
    <row r="11" spans="1:14" ht="33" customHeight="1" x14ac:dyDescent="0.3">
      <c r="A11" s="30" t="s">
        <v>22</v>
      </c>
      <c r="B11" s="14" t="s">
        <v>10</v>
      </c>
      <c r="C11" s="28" t="s">
        <v>23</v>
      </c>
      <c r="D11" s="55" t="s">
        <v>79</v>
      </c>
      <c r="E11" s="55" t="s">
        <v>10</v>
      </c>
      <c r="F11" s="56">
        <v>2.35</v>
      </c>
      <c r="G11" s="57">
        <v>0.1</v>
      </c>
      <c r="H11" s="58">
        <f t="shared" si="0"/>
        <v>2.1150000000000002</v>
      </c>
      <c r="I11" s="59" t="s">
        <v>79</v>
      </c>
      <c r="J11" s="59" t="s">
        <v>10</v>
      </c>
      <c r="K11" s="60">
        <v>2.35</v>
      </c>
      <c r="L11" s="61">
        <v>0.1</v>
      </c>
      <c r="M11" s="58">
        <f t="shared" si="1"/>
        <v>2.1150000000000002</v>
      </c>
      <c r="N11" s="62">
        <f t="shared" si="2"/>
        <v>2.1150000000000002</v>
      </c>
    </row>
    <row r="12" spans="1:14" x14ac:dyDescent="0.3">
      <c r="A12" s="19" t="s">
        <v>24</v>
      </c>
      <c r="B12" s="14" t="s">
        <v>25</v>
      </c>
      <c r="C12" s="13"/>
      <c r="D12" s="55" t="s">
        <v>80</v>
      </c>
      <c r="E12" s="55" t="s">
        <v>81</v>
      </c>
      <c r="F12" s="56">
        <v>4.05</v>
      </c>
      <c r="G12" s="57">
        <v>0.1</v>
      </c>
      <c r="H12" s="58">
        <f t="shared" si="0"/>
        <v>3.645</v>
      </c>
      <c r="I12" s="59" t="s">
        <v>135</v>
      </c>
      <c r="J12" s="59" t="s">
        <v>136</v>
      </c>
      <c r="K12" s="60">
        <v>2.79</v>
      </c>
      <c r="L12" s="61">
        <v>0.1</v>
      </c>
      <c r="M12" s="58">
        <f t="shared" si="1"/>
        <v>2.5110000000000001</v>
      </c>
      <c r="N12" s="62">
        <f t="shared" si="2"/>
        <v>3.0780000000000003</v>
      </c>
    </row>
    <row r="13" spans="1:14" ht="34.5" customHeight="1" x14ac:dyDescent="0.3">
      <c r="A13" s="31" t="s">
        <v>26</v>
      </c>
      <c r="B13" s="32" t="s">
        <v>25</v>
      </c>
      <c r="C13" s="13"/>
      <c r="D13" s="55" t="s">
        <v>82</v>
      </c>
      <c r="E13" s="55" t="s">
        <v>83</v>
      </c>
      <c r="F13" s="56">
        <v>2.02</v>
      </c>
      <c r="G13" s="57">
        <v>0.1</v>
      </c>
      <c r="H13" s="58">
        <f t="shared" si="0"/>
        <v>1.8180000000000001</v>
      </c>
      <c r="I13" s="59" t="s">
        <v>82</v>
      </c>
      <c r="J13" s="59" t="s">
        <v>83</v>
      </c>
      <c r="K13" s="60">
        <v>2.02</v>
      </c>
      <c r="L13" s="61">
        <v>0.1</v>
      </c>
      <c r="M13" s="58">
        <f t="shared" si="1"/>
        <v>1.8180000000000001</v>
      </c>
      <c r="N13" s="62">
        <f t="shared" si="2"/>
        <v>1.8180000000000001</v>
      </c>
    </row>
    <row r="14" spans="1:14" x14ac:dyDescent="0.3">
      <c r="A14" s="34" t="s">
        <v>27</v>
      </c>
      <c r="B14" s="14" t="s">
        <v>25</v>
      </c>
      <c r="C14" s="13"/>
      <c r="D14" s="55" t="s">
        <v>84</v>
      </c>
      <c r="E14" s="55" t="s">
        <v>83</v>
      </c>
      <c r="F14" s="56">
        <v>13.43</v>
      </c>
      <c r="G14" s="57">
        <v>0.1</v>
      </c>
      <c r="H14" s="58">
        <f t="shared" si="0"/>
        <v>12.087</v>
      </c>
      <c r="I14" s="59" t="s">
        <v>84</v>
      </c>
      <c r="J14" s="59" t="s">
        <v>83</v>
      </c>
      <c r="K14" s="60">
        <v>13.43</v>
      </c>
      <c r="L14" s="61">
        <v>0.1</v>
      </c>
      <c r="M14" s="58">
        <f t="shared" si="1"/>
        <v>12.087</v>
      </c>
      <c r="N14" s="62">
        <f t="shared" si="2"/>
        <v>12.087</v>
      </c>
    </row>
    <row r="15" spans="1:14" x14ac:dyDescent="0.3">
      <c r="A15" s="33" t="s">
        <v>69</v>
      </c>
      <c r="B15" s="14" t="s">
        <v>12</v>
      </c>
      <c r="C15" s="13"/>
      <c r="D15" s="55" t="s">
        <v>85</v>
      </c>
      <c r="E15" s="55" t="s">
        <v>86</v>
      </c>
      <c r="F15" s="56">
        <v>5.17</v>
      </c>
      <c r="G15" s="57">
        <v>0.1</v>
      </c>
      <c r="H15" s="58">
        <f t="shared" si="0"/>
        <v>4.6530000000000005</v>
      </c>
      <c r="I15" s="59" t="s">
        <v>85</v>
      </c>
      <c r="J15" s="59" t="s">
        <v>86</v>
      </c>
      <c r="K15" s="60">
        <v>5.17</v>
      </c>
      <c r="L15" s="61">
        <v>0.1</v>
      </c>
      <c r="M15" s="58">
        <f t="shared" si="1"/>
        <v>4.6530000000000005</v>
      </c>
      <c r="N15" s="62">
        <f t="shared" si="2"/>
        <v>4.6530000000000005</v>
      </c>
    </row>
    <row r="16" spans="1:14" ht="28.5" customHeight="1" x14ac:dyDescent="0.3">
      <c r="A16" s="29" t="s">
        <v>31</v>
      </c>
      <c r="B16" s="14" t="s">
        <v>11</v>
      </c>
      <c r="C16" s="28" t="s">
        <v>28</v>
      </c>
      <c r="D16" s="55" t="s">
        <v>87</v>
      </c>
      <c r="E16" s="55" t="s">
        <v>11</v>
      </c>
      <c r="F16" s="56">
        <v>2.56</v>
      </c>
      <c r="G16" s="57">
        <v>0.1</v>
      </c>
      <c r="H16" s="58">
        <f t="shared" si="0"/>
        <v>2.3040000000000003</v>
      </c>
      <c r="I16" s="59" t="s">
        <v>137</v>
      </c>
      <c r="J16" s="59" t="s">
        <v>11</v>
      </c>
      <c r="K16" s="60">
        <v>0.62</v>
      </c>
      <c r="L16" s="61">
        <v>0.1</v>
      </c>
      <c r="M16" s="58">
        <f t="shared" si="1"/>
        <v>0.55800000000000005</v>
      </c>
      <c r="N16" s="62">
        <f t="shared" si="2"/>
        <v>1.431</v>
      </c>
    </row>
    <row r="17" spans="1:14" ht="28.8" x14ac:dyDescent="0.3">
      <c r="A17" s="35" t="s">
        <v>30</v>
      </c>
      <c r="B17" s="14" t="s">
        <v>11</v>
      </c>
      <c r="C17" s="28" t="s">
        <v>29</v>
      </c>
      <c r="D17" s="55" t="s">
        <v>88</v>
      </c>
      <c r="E17" s="55" t="s">
        <v>11</v>
      </c>
      <c r="F17" s="56">
        <v>2.02</v>
      </c>
      <c r="G17" s="57">
        <v>0.1</v>
      </c>
      <c r="H17" s="58">
        <f t="shared" si="0"/>
        <v>1.8180000000000001</v>
      </c>
      <c r="I17" s="59" t="s">
        <v>138</v>
      </c>
      <c r="J17" s="59" t="s">
        <v>11</v>
      </c>
      <c r="K17" s="60">
        <v>0.57999999999999996</v>
      </c>
      <c r="L17" s="61">
        <v>0.1</v>
      </c>
      <c r="M17" s="58">
        <f t="shared" si="1"/>
        <v>0.52200000000000002</v>
      </c>
      <c r="N17" s="62">
        <f t="shared" si="2"/>
        <v>1.17</v>
      </c>
    </row>
    <row r="18" spans="1:14" x14ac:dyDescent="0.3">
      <c r="A18" s="34" t="s">
        <v>33</v>
      </c>
      <c r="B18" s="14" t="s">
        <v>11</v>
      </c>
      <c r="C18" s="38" t="s">
        <v>32</v>
      </c>
      <c r="D18" s="55" t="s">
        <v>89</v>
      </c>
      <c r="E18" s="55" t="s">
        <v>90</v>
      </c>
      <c r="F18" s="56">
        <v>2.98</v>
      </c>
      <c r="G18" s="57">
        <v>0.1</v>
      </c>
      <c r="H18" s="58">
        <f t="shared" si="0"/>
        <v>2.6819999999999999</v>
      </c>
      <c r="I18" s="59" t="s">
        <v>89</v>
      </c>
      <c r="J18" s="59" t="s">
        <v>90</v>
      </c>
      <c r="K18" s="60">
        <v>2.98</v>
      </c>
      <c r="L18" s="61">
        <v>0.1</v>
      </c>
      <c r="M18" s="58">
        <f t="shared" si="1"/>
        <v>2.6819999999999999</v>
      </c>
      <c r="N18" s="62">
        <f t="shared" si="2"/>
        <v>2.6819999999999999</v>
      </c>
    </row>
    <row r="19" spans="1:14" x14ac:dyDescent="0.3">
      <c r="A19" s="14" t="s">
        <v>34</v>
      </c>
      <c r="B19" s="14" t="s">
        <v>11</v>
      </c>
      <c r="C19" s="13"/>
      <c r="D19" s="55" t="s">
        <v>91</v>
      </c>
      <c r="E19" s="55" t="s">
        <v>92</v>
      </c>
      <c r="F19" s="56">
        <v>7.56</v>
      </c>
      <c r="G19" s="57">
        <v>0.1</v>
      </c>
      <c r="H19" s="58">
        <f t="shared" si="0"/>
        <v>6.8039999999999994</v>
      </c>
      <c r="I19" s="59" t="s">
        <v>91</v>
      </c>
      <c r="J19" s="59" t="s">
        <v>92</v>
      </c>
      <c r="K19" s="60">
        <v>7.56</v>
      </c>
      <c r="L19" s="61">
        <v>0.1</v>
      </c>
      <c r="M19" s="58">
        <f t="shared" si="1"/>
        <v>6.8039999999999994</v>
      </c>
      <c r="N19" s="62">
        <f t="shared" si="2"/>
        <v>6.8039999999999994</v>
      </c>
    </row>
    <row r="20" spans="1:14" x14ac:dyDescent="0.3">
      <c r="A20" s="19" t="s">
        <v>35</v>
      </c>
      <c r="B20" s="14" t="s">
        <v>11</v>
      </c>
      <c r="C20" s="13"/>
      <c r="D20" s="55" t="s">
        <v>93</v>
      </c>
      <c r="E20" s="55" t="s">
        <v>25</v>
      </c>
      <c r="F20" s="56">
        <v>8.93</v>
      </c>
      <c r="G20" s="57">
        <v>0.1</v>
      </c>
      <c r="H20" s="58">
        <f t="shared" si="0"/>
        <v>8.0370000000000008</v>
      </c>
      <c r="I20" s="59" t="s">
        <v>93</v>
      </c>
      <c r="J20" s="59" t="s">
        <v>25</v>
      </c>
      <c r="K20" s="60">
        <v>8.93</v>
      </c>
      <c r="L20" s="61">
        <v>0.1</v>
      </c>
      <c r="M20" s="58">
        <f t="shared" si="1"/>
        <v>8.0370000000000008</v>
      </c>
      <c r="N20" s="62">
        <f t="shared" si="2"/>
        <v>8.0370000000000008</v>
      </c>
    </row>
    <row r="21" spans="1:14" ht="43.2" x14ac:dyDescent="0.3">
      <c r="A21" s="29" t="s">
        <v>36</v>
      </c>
      <c r="B21" s="32" t="s">
        <v>11</v>
      </c>
      <c r="C21" s="28" t="s">
        <v>37</v>
      </c>
      <c r="D21" s="55" t="s">
        <v>94</v>
      </c>
      <c r="E21" s="55" t="s">
        <v>95</v>
      </c>
      <c r="F21" s="56">
        <v>28.31</v>
      </c>
      <c r="G21" s="57">
        <v>0.1</v>
      </c>
      <c r="H21" s="58">
        <f t="shared" si="0"/>
        <v>25.478999999999999</v>
      </c>
      <c r="I21" s="59" t="s">
        <v>94</v>
      </c>
      <c r="J21" s="59" t="s">
        <v>95</v>
      </c>
      <c r="K21" s="60">
        <v>28.31</v>
      </c>
      <c r="L21" s="61">
        <v>0.1</v>
      </c>
      <c r="M21" s="58">
        <f t="shared" si="1"/>
        <v>25.478999999999999</v>
      </c>
      <c r="N21" s="62">
        <f t="shared" si="2"/>
        <v>25.478999999999999</v>
      </c>
    </row>
    <row r="22" spans="1:14" ht="28.8" x14ac:dyDescent="0.3">
      <c r="A22" s="36" t="s">
        <v>38</v>
      </c>
      <c r="B22" s="32" t="s">
        <v>11</v>
      </c>
      <c r="C22" s="13"/>
      <c r="D22" s="55" t="s">
        <v>96</v>
      </c>
      <c r="E22" s="55" t="s">
        <v>83</v>
      </c>
      <c r="F22" s="56">
        <v>2.56</v>
      </c>
      <c r="G22" s="57">
        <v>0.1</v>
      </c>
      <c r="H22" s="58">
        <f t="shared" si="0"/>
        <v>2.3040000000000003</v>
      </c>
      <c r="I22" s="59" t="s">
        <v>96</v>
      </c>
      <c r="J22" s="59" t="s">
        <v>83</v>
      </c>
      <c r="K22" s="60">
        <v>2.56</v>
      </c>
      <c r="L22" s="61">
        <v>0.1</v>
      </c>
      <c r="M22" s="58">
        <f t="shared" si="1"/>
        <v>2.3040000000000003</v>
      </c>
      <c r="N22" s="62">
        <f t="shared" si="2"/>
        <v>2.3040000000000003</v>
      </c>
    </row>
    <row r="23" spans="1:14" x14ac:dyDescent="0.3">
      <c r="A23" s="19" t="s">
        <v>43</v>
      </c>
      <c r="B23" s="14" t="s">
        <v>11</v>
      </c>
      <c r="C23" s="13"/>
      <c r="D23" s="55" t="s">
        <v>97</v>
      </c>
      <c r="E23" s="55" t="s">
        <v>98</v>
      </c>
      <c r="F23" s="56">
        <v>3.72</v>
      </c>
      <c r="G23" s="57">
        <v>0.1</v>
      </c>
      <c r="H23" s="58">
        <f t="shared" si="0"/>
        <v>3.3480000000000003</v>
      </c>
      <c r="I23" s="59" t="s">
        <v>97</v>
      </c>
      <c r="J23" s="59" t="s">
        <v>98</v>
      </c>
      <c r="K23" s="60">
        <v>3.72</v>
      </c>
      <c r="L23" s="61">
        <v>0.1</v>
      </c>
      <c r="M23" s="58">
        <f t="shared" si="1"/>
        <v>3.3480000000000003</v>
      </c>
      <c r="N23" s="62">
        <f t="shared" si="2"/>
        <v>3.3480000000000003</v>
      </c>
    </row>
    <row r="24" spans="1:14" x14ac:dyDescent="0.3">
      <c r="A24" s="14" t="s">
        <v>39</v>
      </c>
      <c r="B24" s="14" t="s">
        <v>11</v>
      </c>
      <c r="C24" s="13"/>
      <c r="D24" s="55" t="s">
        <v>99</v>
      </c>
      <c r="E24" s="55" t="s">
        <v>72</v>
      </c>
      <c r="F24" s="56">
        <v>4.21</v>
      </c>
      <c r="G24" s="57">
        <v>0.1</v>
      </c>
      <c r="H24" s="58">
        <f t="shared" si="0"/>
        <v>3.7890000000000001</v>
      </c>
      <c r="I24" s="59" t="s">
        <v>99</v>
      </c>
      <c r="J24" s="59" t="s">
        <v>72</v>
      </c>
      <c r="K24" s="60">
        <v>4.21</v>
      </c>
      <c r="L24" s="61">
        <v>0.1</v>
      </c>
      <c r="M24" s="58">
        <f t="shared" si="1"/>
        <v>3.7890000000000001</v>
      </c>
      <c r="N24" s="62">
        <f t="shared" si="2"/>
        <v>3.7890000000000001</v>
      </c>
    </row>
    <row r="25" spans="1:14" ht="93" customHeight="1" x14ac:dyDescent="0.3">
      <c r="A25" s="37" t="s">
        <v>40</v>
      </c>
      <c r="B25" s="32" t="s">
        <v>11</v>
      </c>
      <c r="C25" s="28" t="s">
        <v>41</v>
      </c>
      <c r="D25" s="55" t="s">
        <v>100</v>
      </c>
      <c r="E25" s="55" t="s">
        <v>72</v>
      </c>
      <c r="F25" s="56">
        <v>3.26</v>
      </c>
      <c r="G25" s="57">
        <v>0.1</v>
      </c>
      <c r="H25" s="58">
        <f t="shared" si="0"/>
        <v>2.9339999999999997</v>
      </c>
      <c r="I25" s="59" t="s">
        <v>100</v>
      </c>
      <c r="J25" s="59" t="s">
        <v>72</v>
      </c>
      <c r="K25" s="60">
        <v>3.26</v>
      </c>
      <c r="L25" s="61">
        <v>0.1</v>
      </c>
      <c r="M25" s="58">
        <f t="shared" si="1"/>
        <v>2.9339999999999997</v>
      </c>
      <c r="N25" s="62">
        <f t="shared" si="2"/>
        <v>2.9339999999999997</v>
      </c>
    </row>
    <row r="26" spans="1:14" x14ac:dyDescent="0.3">
      <c r="A26" s="14" t="s">
        <v>42</v>
      </c>
      <c r="B26" s="14" t="s">
        <v>11</v>
      </c>
      <c r="C26" s="13"/>
      <c r="D26" s="55" t="s">
        <v>101</v>
      </c>
      <c r="E26" s="55" t="s">
        <v>11</v>
      </c>
      <c r="F26" s="56">
        <v>1.1200000000000001</v>
      </c>
      <c r="G26" s="57">
        <v>0.1</v>
      </c>
      <c r="H26" s="58">
        <f t="shared" si="0"/>
        <v>1.0080000000000002</v>
      </c>
      <c r="I26" s="59" t="s">
        <v>139</v>
      </c>
      <c r="J26" s="59" t="s">
        <v>11</v>
      </c>
      <c r="K26" s="60">
        <v>0.5</v>
      </c>
      <c r="L26" s="61">
        <v>0.1</v>
      </c>
      <c r="M26" s="58">
        <f t="shared" si="1"/>
        <v>0.45</v>
      </c>
      <c r="N26" s="62">
        <f t="shared" si="2"/>
        <v>0.72900000000000009</v>
      </c>
    </row>
    <row r="27" spans="1:14" x14ac:dyDescent="0.3">
      <c r="A27" s="19" t="s">
        <v>44</v>
      </c>
      <c r="B27" s="14" t="s">
        <v>11</v>
      </c>
      <c r="C27" s="13"/>
      <c r="D27" s="55" t="s">
        <v>102</v>
      </c>
      <c r="E27" s="55" t="s">
        <v>11</v>
      </c>
      <c r="F27" s="56">
        <v>0.83</v>
      </c>
      <c r="G27" s="57">
        <v>0.1</v>
      </c>
      <c r="H27" s="58">
        <f t="shared" si="0"/>
        <v>0.747</v>
      </c>
      <c r="I27" s="59" t="s">
        <v>102</v>
      </c>
      <c r="J27" s="59" t="s">
        <v>11</v>
      </c>
      <c r="K27" s="60">
        <v>0.83</v>
      </c>
      <c r="L27" s="61">
        <v>0.1</v>
      </c>
      <c r="M27" s="58">
        <f t="shared" si="1"/>
        <v>0.747</v>
      </c>
      <c r="N27" s="62">
        <f t="shared" si="2"/>
        <v>0.747</v>
      </c>
    </row>
    <row r="28" spans="1:14" x14ac:dyDescent="0.3">
      <c r="A28" s="19" t="s">
        <v>45</v>
      </c>
      <c r="B28" s="14" t="s">
        <v>11</v>
      </c>
      <c r="C28" s="13" t="s">
        <v>46</v>
      </c>
      <c r="D28" s="55" t="s">
        <v>103</v>
      </c>
      <c r="E28" s="55" t="s">
        <v>104</v>
      </c>
      <c r="F28" s="56">
        <v>3.76</v>
      </c>
      <c r="G28" s="57">
        <v>0.1</v>
      </c>
      <c r="H28" s="58">
        <f t="shared" si="0"/>
        <v>3.3839999999999999</v>
      </c>
      <c r="I28" s="59" t="s">
        <v>103</v>
      </c>
      <c r="J28" s="59" t="s">
        <v>104</v>
      </c>
      <c r="K28" s="60">
        <v>3.76</v>
      </c>
      <c r="L28" s="61">
        <v>0.1</v>
      </c>
      <c r="M28" s="58">
        <f t="shared" si="1"/>
        <v>3.3839999999999999</v>
      </c>
      <c r="N28" s="62">
        <f t="shared" si="2"/>
        <v>3.3839999999999999</v>
      </c>
    </row>
    <row r="29" spans="1:14" x14ac:dyDescent="0.3">
      <c r="A29" s="19" t="s">
        <v>47</v>
      </c>
      <c r="B29" s="14" t="s">
        <v>11</v>
      </c>
      <c r="C29" s="13"/>
      <c r="D29" s="55" t="s">
        <v>105</v>
      </c>
      <c r="E29" s="55" t="s">
        <v>106</v>
      </c>
      <c r="F29" s="56">
        <v>8.84</v>
      </c>
      <c r="G29" s="57">
        <v>0.1</v>
      </c>
      <c r="H29" s="58">
        <f t="shared" si="0"/>
        <v>7.9560000000000004</v>
      </c>
      <c r="I29" s="59" t="s">
        <v>105</v>
      </c>
      <c r="J29" s="59" t="s">
        <v>106</v>
      </c>
      <c r="K29" s="60">
        <v>8.84</v>
      </c>
      <c r="L29" s="61">
        <v>0.1</v>
      </c>
      <c r="M29" s="58">
        <f t="shared" si="1"/>
        <v>7.9560000000000004</v>
      </c>
      <c r="N29" s="62">
        <f t="shared" si="2"/>
        <v>7.9560000000000004</v>
      </c>
    </row>
    <row r="30" spans="1:14" x14ac:dyDescent="0.3">
      <c r="A30" s="19" t="s">
        <v>48</v>
      </c>
      <c r="B30" s="14" t="s">
        <v>11</v>
      </c>
      <c r="C30" s="13"/>
      <c r="D30" s="55" t="s">
        <v>107</v>
      </c>
      <c r="E30" s="55" t="s">
        <v>98</v>
      </c>
      <c r="F30" s="56">
        <v>2.73</v>
      </c>
      <c r="G30" s="57">
        <v>0.1</v>
      </c>
      <c r="H30" s="58">
        <f t="shared" si="0"/>
        <v>2.4569999999999999</v>
      </c>
      <c r="I30" s="59" t="s">
        <v>107</v>
      </c>
      <c r="J30" s="59" t="s">
        <v>98</v>
      </c>
      <c r="K30" s="60">
        <v>2.73</v>
      </c>
      <c r="L30" s="61">
        <v>0.1</v>
      </c>
      <c r="M30" s="58">
        <f t="shared" si="1"/>
        <v>2.4569999999999999</v>
      </c>
      <c r="N30" s="62">
        <f t="shared" si="2"/>
        <v>2.4569999999999999</v>
      </c>
    </row>
    <row r="31" spans="1:14" x14ac:dyDescent="0.3">
      <c r="A31" s="19" t="s">
        <v>49</v>
      </c>
      <c r="B31" s="14" t="s">
        <v>25</v>
      </c>
      <c r="C31" s="13"/>
      <c r="D31" s="55" t="s">
        <v>108</v>
      </c>
      <c r="E31" s="55" t="s">
        <v>83</v>
      </c>
      <c r="F31" s="56">
        <v>2.31</v>
      </c>
      <c r="G31" s="57">
        <v>0.1</v>
      </c>
      <c r="H31" s="58">
        <f t="shared" si="0"/>
        <v>2.0790000000000002</v>
      </c>
      <c r="I31" s="59" t="s">
        <v>108</v>
      </c>
      <c r="J31" s="59" t="s">
        <v>83</v>
      </c>
      <c r="K31" s="60">
        <v>2.31</v>
      </c>
      <c r="L31" s="61">
        <v>0.1</v>
      </c>
      <c r="M31" s="58">
        <f t="shared" si="1"/>
        <v>2.0790000000000002</v>
      </c>
      <c r="N31" s="62">
        <f t="shared" si="2"/>
        <v>2.0790000000000002</v>
      </c>
    </row>
    <row r="32" spans="1:14" x14ac:dyDescent="0.3">
      <c r="A32" s="19" t="s">
        <v>50</v>
      </c>
      <c r="B32" s="14" t="s">
        <v>10</v>
      </c>
      <c r="C32" s="13"/>
      <c r="D32" s="55" t="s">
        <v>109</v>
      </c>
      <c r="E32" s="55" t="s">
        <v>12</v>
      </c>
      <c r="F32" s="56">
        <v>1.94</v>
      </c>
      <c r="G32" s="57">
        <v>0.1</v>
      </c>
      <c r="H32" s="58">
        <f t="shared" si="0"/>
        <v>1.746</v>
      </c>
      <c r="I32" s="59" t="s">
        <v>140</v>
      </c>
      <c r="J32" s="59" t="s">
        <v>12</v>
      </c>
      <c r="K32" s="60">
        <v>1.36</v>
      </c>
      <c r="L32" s="61">
        <v>0.1</v>
      </c>
      <c r="M32" s="58">
        <f t="shared" si="1"/>
        <v>1.2240000000000002</v>
      </c>
      <c r="N32" s="62">
        <f t="shared" si="2"/>
        <v>1.4850000000000001</v>
      </c>
    </row>
    <row r="33" spans="1:14" x14ac:dyDescent="0.3">
      <c r="A33" s="19" t="s">
        <v>51</v>
      </c>
      <c r="B33" s="14" t="s">
        <v>11</v>
      </c>
      <c r="C33" s="13"/>
      <c r="D33" s="55" t="s">
        <v>110</v>
      </c>
      <c r="E33" s="55" t="s">
        <v>72</v>
      </c>
      <c r="F33" s="56">
        <v>2.0699999999999998</v>
      </c>
      <c r="G33" s="57">
        <v>0.1</v>
      </c>
      <c r="H33" s="58">
        <f t="shared" si="0"/>
        <v>1.863</v>
      </c>
      <c r="I33" s="59" t="s">
        <v>110</v>
      </c>
      <c r="J33" s="59" t="s">
        <v>72</v>
      </c>
      <c r="K33" s="60">
        <v>2.0699999999999998</v>
      </c>
      <c r="L33" s="61">
        <v>0.1</v>
      </c>
      <c r="M33" s="58">
        <f t="shared" si="1"/>
        <v>1.863</v>
      </c>
      <c r="N33" s="62">
        <f t="shared" si="2"/>
        <v>1.863</v>
      </c>
    </row>
    <row r="34" spans="1:14" x14ac:dyDescent="0.3">
      <c r="A34" s="19" t="s">
        <v>52</v>
      </c>
      <c r="B34" s="14" t="s">
        <v>11</v>
      </c>
      <c r="C34" s="13"/>
      <c r="D34" s="55" t="s">
        <v>111</v>
      </c>
      <c r="E34" s="55" t="s">
        <v>72</v>
      </c>
      <c r="F34" s="56">
        <v>2.27</v>
      </c>
      <c r="G34" s="57">
        <v>0.1</v>
      </c>
      <c r="H34" s="58">
        <f t="shared" si="0"/>
        <v>2.0430000000000001</v>
      </c>
      <c r="I34" s="59" t="s">
        <v>111</v>
      </c>
      <c r="J34" s="59" t="s">
        <v>72</v>
      </c>
      <c r="K34" s="60">
        <v>2.27</v>
      </c>
      <c r="L34" s="61">
        <v>0.1</v>
      </c>
      <c r="M34" s="58">
        <f t="shared" si="1"/>
        <v>2.0430000000000001</v>
      </c>
      <c r="N34" s="62">
        <f t="shared" si="2"/>
        <v>2.0430000000000001</v>
      </c>
    </row>
    <row r="35" spans="1:14" x14ac:dyDescent="0.3">
      <c r="A35" s="19" t="s">
        <v>53</v>
      </c>
      <c r="B35" s="14" t="s">
        <v>11</v>
      </c>
      <c r="C35" s="13"/>
      <c r="D35" s="55" t="s">
        <v>112</v>
      </c>
      <c r="E35" s="55" t="s">
        <v>72</v>
      </c>
      <c r="F35" s="56">
        <v>2.19</v>
      </c>
      <c r="G35" s="57">
        <v>0.1</v>
      </c>
      <c r="H35" s="58">
        <f t="shared" si="0"/>
        <v>1.9710000000000001</v>
      </c>
      <c r="I35" s="59" t="s">
        <v>112</v>
      </c>
      <c r="J35" s="59" t="s">
        <v>72</v>
      </c>
      <c r="K35" s="60">
        <v>2.19</v>
      </c>
      <c r="L35" s="61">
        <v>0.1</v>
      </c>
      <c r="M35" s="58">
        <f t="shared" si="1"/>
        <v>1.9710000000000001</v>
      </c>
      <c r="N35" s="62">
        <f t="shared" si="2"/>
        <v>1.9710000000000001</v>
      </c>
    </row>
    <row r="36" spans="1:14" x14ac:dyDescent="0.3">
      <c r="A36" s="19" t="s">
        <v>54</v>
      </c>
      <c r="B36" s="14" t="s">
        <v>56</v>
      </c>
      <c r="C36" s="13"/>
      <c r="D36" s="55" t="s">
        <v>113</v>
      </c>
      <c r="E36" s="55" t="s">
        <v>114</v>
      </c>
      <c r="F36" s="56">
        <v>0.44</v>
      </c>
      <c r="G36" s="57">
        <v>0.1</v>
      </c>
      <c r="H36" s="58">
        <f t="shared" si="0"/>
        <v>0.39600000000000002</v>
      </c>
      <c r="I36" s="59" t="s">
        <v>113</v>
      </c>
      <c r="J36" s="59" t="s">
        <v>114</v>
      </c>
      <c r="K36" s="60">
        <v>0.44</v>
      </c>
      <c r="L36" s="61">
        <v>0.1</v>
      </c>
      <c r="M36" s="58">
        <f t="shared" si="1"/>
        <v>0.39600000000000002</v>
      </c>
      <c r="N36" s="62">
        <f t="shared" si="2"/>
        <v>0.39600000000000002</v>
      </c>
    </row>
    <row r="37" spans="1:14" x14ac:dyDescent="0.3">
      <c r="A37" s="19" t="s">
        <v>55</v>
      </c>
      <c r="B37" s="14" t="s">
        <v>11</v>
      </c>
      <c r="C37" s="13" t="s">
        <v>70</v>
      </c>
      <c r="D37" s="55" t="s">
        <v>115</v>
      </c>
      <c r="E37" s="55" t="s">
        <v>11</v>
      </c>
      <c r="F37" s="56">
        <v>1.41</v>
      </c>
      <c r="G37" s="57">
        <v>0.1</v>
      </c>
      <c r="H37" s="58">
        <f t="shared" si="0"/>
        <v>1.2689999999999999</v>
      </c>
      <c r="I37" s="59" t="s">
        <v>115</v>
      </c>
      <c r="J37" s="59" t="s">
        <v>11</v>
      </c>
      <c r="K37" s="60">
        <v>1.41</v>
      </c>
      <c r="L37" s="61">
        <v>0.1</v>
      </c>
      <c r="M37" s="58">
        <f t="shared" si="1"/>
        <v>1.2689999999999999</v>
      </c>
      <c r="N37" s="62">
        <f t="shared" si="2"/>
        <v>1.2689999999999999</v>
      </c>
    </row>
    <row r="38" spans="1:14" x14ac:dyDescent="0.3">
      <c r="A38" s="19" t="s">
        <v>71</v>
      </c>
      <c r="B38" s="14" t="s">
        <v>10</v>
      </c>
      <c r="C38" s="13"/>
      <c r="D38" s="55" t="s">
        <v>116</v>
      </c>
      <c r="E38" s="55" t="s">
        <v>117</v>
      </c>
      <c r="F38" s="56">
        <v>12.6</v>
      </c>
      <c r="G38" s="57">
        <v>0.1</v>
      </c>
      <c r="H38" s="58">
        <f t="shared" si="0"/>
        <v>11.34</v>
      </c>
      <c r="I38" s="59" t="s">
        <v>141</v>
      </c>
      <c r="J38" s="59" t="s">
        <v>119</v>
      </c>
      <c r="K38" s="60">
        <v>10.25</v>
      </c>
      <c r="L38" s="61">
        <v>0.1</v>
      </c>
      <c r="M38" s="58">
        <f t="shared" si="1"/>
        <v>9.2249999999999996</v>
      </c>
      <c r="N38" s="62">
        <f t="shared" si="2"/>
        <v>10.282499999999999</v>
      </c>
    </row>
    <row r="39" spans="1:14" x14ac:dyDescent="0.3">
      <c r="A39" s="19" t="s">
        <v>57</v>
      </c>
      <c r="B39" s="14" t="s">
        <v>10</v>
      </c>
      <c r="C39" s="13"/>
      <c r="D39" s="55" t="s">
        <v>118</v>
      </c>
      <c r="E39" s="55" t="s">
        <v>119</v>
      </c>
      <c r="F39" s="56">
        <v>16.03</v>
      </c>
      <c r="G39" s="57">
        <v>0.1</v>
      </c>
      <c r="H39" s="58">
        <f t="shared" si="0"/>
        <v>14.427000000000001</v>
      </c>
      <c r="I39" s="59" t="s">
        <v>118</v>
      </c>
      <c r="J39" s="59" t="s">
        <v>119</v>
      </c>
      <c r="K39" s="60">
        <v>16.03</v>
      </c>
      <c r="L39" s="61">
        <v>0.1</v>
      </c>
      <c r="M39" s="58">
        <f t="shared" si="1"/>
        <v>14.427000000000001</v>
      </c>
      <c r="N39" s="62">
        <f t="shared" si="2"/>
        <v>14.427000000000001</v>
      </c>
    </row>
    <row r="40" spans="1:14" x14ac:dyDescent="0.3">
      <c r="A40" s="19" t="s">
        <v>58</v>
      </c>
      <c r="B40" s="14" t="s">
        <v>11</v>
      </c>
      <c r="C40" s="13"/>
      <c r="D40" s="55" t="s">
        <v>120</v>
      </c>
      <c r="E40" s="55" t="s">
        <v>121</v>
      </c>
      <c r="F40" s="56">
        <v>6.98</v>
      </c>
      <c r="G40" s="57">
        <v>0.1</v>
      </c>
      <c r="H40" s="58">
        <f t="shared" si="0"/>
        <v>6.2820000000000009</v>
      </c>
      <c r="I40" s="59" t="s">
        <v>120</v>
      </c>
      <c r="J40" s="59" t="s">
        <v>121</v>
      </c>
      <c r="K40" s="60">
        <v>6.98</v>
      </c>
      <c r="L40" s="61">
        <v>0.1</v>
      </c>
      <c r="M40" s="58">
        <f t="shared" si="1"/>
        <v>6.2820000000000009</v>
      </c>
      <c r="N40" s="62">
        <f t="shared" si="2"/>
        <v>6.2820000000000009</v>
      </c>
    </row>
    <row r="41" spans="1:14" x14ac:dyDescent="0.3">
      <c r="A41" s="19" t="s">
        <v>59</v>
      </c>
      <c r="B41" s="14" t="s">
        <v>11</v>
      </c>
      <c r="C41" s="13"/>
      <c r="D41" s="55" t="s">
        <v>122</v>
      </c>
      <c r="E41" s="55" t="s">
        <v>123</v>
      </c>
      <c r="F41" s="56">
        <v>38.35</v>
      </c>
      <c r="G41" s="57">
        <v>0.1</v>
      </c>
      <c r="H41" s="58">
        <f t="shared" si="0"/>
        <v>34.515000000000001</v>
      </c>
      <c r="I41" s="59" t="s">
        <v>142</v>
      </c>
      <c r="J41" s="59" t="s">
        <v>143</v>
      </c>
      <c r="K41" s="60">
        <v>27.85</v>
      </c>
      <c r="L41" s="61">
        <v>0.1</v>
      </c>
      <c r="M41" s="58">
        <f t="shared" si="1"/>
        <v>25.065000000000001</v>
      </c>
      <c r="N41" s="62">
        <f t="shared" si="2"/>
        <v>29.79</v>
      </c>
    </row>
    <row r="42" spans="1:14" x14ac:dyDescent="0.3">
      <c r="A42" s="19" t="s">
        <v>60</v>
      </c>
      <c r="B42" s="14" t="s">
        <v>11</v>
      </c>
      <c r="C42" s="13"/>
      <c r="D42" s="55" t="s">
        <v>124</v>
      </c>
      <c r="E42" s="55" t="s">
        <v>125</v>
      </c>
      <c r="F42" s="56">
        <v>0.83</v>
      </c>
      <c r="G42" s="57">
        <v>0.1</v>
      </c>
      <c r="H42" s="58">
        <f t="shared" si="0"/>
        <v>0.747</v>
      </c>
      <c r="I42" s="59" t="s">
        <v>124</v>
      </c>
      <c r="J42" s="59" t="s">
        <v>125</v>
      </c>
      <c r="K42" s="60">
        <v>0.83</v>
      </c>
      <c r="L42" s="61">
        <v>0.1</v>
      </c>
      <c r="M42" s="58">
        <f t="shared" si="1"/>
        <v>0.747</v>
      </c>
      <c r="N42" s="62">
        <f t="shared" si="2"/>
        <v>0.747</v>
      </c>
    </row>
    <row r="43" spans="1:14" x14ac:dyDescent="0.3">
      <c r="A43" s="19" t="s">
        <v>61</v>
      </c>
      <c r="B43" s="14" t="s">
        <v>12</v>
      </c>
      <c r="C43" s="13"/>
      <c r="D43" s="55" t="s">
        <v>126</v>
      </c>
      <c r="E43" s="55" t="s">
        <v>127</v>
      </c>
      <c r="F43" s="56">
        <v>26.41</v>
      </c>
      <c r="G43" s="57">
        <v>0.1</v>
      </c>
      <c r="H43" s="58">
        <f t="shared" si="0"/>
        <v>23.769000000000002</v>
      </c>
      <c r="I43" s="59" t="s">
        <v>126</v>
      </c>
      <c r="J43" s="59" t="s">
        <v>127</v>
      </c>
      <c r="K43" s="60">
        <v>26.41</v>
      </c>
      <c r="L43" s="61">
        <v>0.1</v>
      </c>
      <c r="M43" s="58">
        <f t="shared" si="1"/>
        <v>23.769000000000002</v>
      </c>
      <c r="N43" s="62">
        <f t="shared" si="2"/>
        <v>23.769000000000002</v>
      </c>
    </row>
    <row r="44" spans="1:14" x14ac:dyDescent="0.3">
      <c r="A44" s="19" t="s">
        <v>62</v>
      </c>
      <c r="B44" s="14" t="s">
        <v>12</v>
      </c>
      <c r="C44" s="13"/>
      <c r="D44" s="55" t="s">
        <v>128</v>
      </c>
      <c r="E44" s="55" t="s">
        <v>129</v>
      </c>
      <c r="F44" s="56">
        <v>40.33</v>
      </c>
      <c r="G44" s="57">
        <v>0.1</v>
      </c>
      <c r="H44" s="58">
        <f t="shared" si="0"/>
        <v>36.296999999999997</v>
      </c>
      <c r="I44" s="59" t="s">
        <v>144</v>
      </c>
      <c r="J44" s="59" t="s">
        <v>145</v>
      </c>
      <c r="K44" s="60">
        <v>13.7</v>
      </c>
      <c r="L44" s="61">
        <v>0.1</v>
      </c>
      <c r="M44" s="58">
        <f t="shared" si="1"/>
        <v>12.33</v>
      </c>
      <c r="N44" s="62">
        <f t="shared" si="2"/>
        <v>24.313499999999998</v>
      </c>
    </row>
    <row r="45" spans="1:14" x14ac:dyDescent="0.3">
      <c r="A45" s="19" t="s">
        <v>63</v>
      </c>
      <c r="B45" s="14" t="s">
        <v>12</v>
      </c>
      <c r="C45" s="13" t="s">
        <v>64</v>
      </c>
      <c r="D45" s="55" t="s">
        <v>130</v>
      </c>
      <c r="E45" s="55" t="s">
        <v>131</v>
      </c>
      <c r="F45" s="56">
        <v>17.309999999999999</v>
      </c>
      <c r="G45" s="57">
        <v>0.1</v>
      </c>
      <c r="H45" s="58">
        <f t="shared" si="0"/>
        <v>15.578999999999999</v>
      </c>
      <c r="I45" s="59" t="s">
        <v>130</v>
      </c>
      <c r="J45" s="59" t="s">
        <v>131</v>
      </c>
      <c r="K45" s="60">
        <v>17.309999999999999</v>
      </c>
      <c r="L45" s="61">
        <v>0.1</v>
      </c>
      <c r="M45" s="58">
        <f t="shared" si="1"/>
        <v>15.578999999999999</v>
      </c>
      <c r="N45" s="62">
        <f t="shared" si="2"/>
        <v>15.578999999999999</v>
      </c>
    </row>
    <row r="46" spans="1:14" x14ac:dyDescent="0.3">
      <c r="A46" s="19" t="s">
        <v>65</v>
      </c>
      <c r="B46" s="14" t="s">
        <v>12</v>
      </c>
      <c r="C46" s="13"/>
      <c r="D46" s="55" t="s">
        <v>132</v>
      </c>
      <c r="E46" s="55" t="s">
        <v>129</v>
      </c>
      <c r="F46" s="56">
        <v>28.39</v>
      </c>
      <c r="G46" s="57">
        <v>0.1</v>
      </c>
      <c r="H46" s="58">
        <f t="shared" si="0"/>
        <v>25.551000000000002</v>
      </c>
      <c r="I46" s="59" t="s">
        <v>146</v>
      </c>
      <c r="J46" s="59" t="s">
        <v>145</v>
      </c>
      <c r="K46" s="60">
        <v>14.44</v>
      </c>
      <c r="L46" s="61">
        <v>0.1</v>
      </c>
      <c r="M46" s="58">
        <f t="shared" si="1"/>
        <v>12.996</v>
      </c>
      <c r="N46" s="62">
        <f t="shared" si="2"/>
        <v>19.273500000000002</v>
      </c>
    </row>
    <row r="47" spans="1:14" x14ac:dyDescent="0.3">
      <c r="A47" s="19" t="s">
        <v>66</v>
      </c>
      <c r="B47" s="14" t="s">
        <v>12</v>
      </c>
      <c r="C47" s="13"/>
      <c r="D47" s="55" t="s">
        <v>134</v>
      </c>
      <c r="E47" s="55" t="s">
        <v>129</v>
      </c>
      <c r="F47" s="56">
        <v>63.802</v>
      </c>
      <c r="G47" s="57">
        <v>0.1</v>
      </c>
      <c r="H47" s="58">
        <f t="shared" si="0"/>
        <v>57.421799999999998</v>
      </c>
      <c r="I47" s="59" t="s">
        <v>134</v>
      </c>
      <c r="J47" s="59" t="s">
        <v>129</v>
      </c>
      <c r="K47" s="60">
        <v>63.8</v>
      </c>
      <c r="L47" s="61">
        <v>0.1</v>
      </c>
      <c r="M47" s="58">
        <f t="shared" si="1"/>
        <v>57.42</v>
      </c>
      <c r="N47" s="62">
        <f t="shared" si="2"/>
        <v>57.420900000000003</v>
      </c>
    </row>
    <row r="48" spans="1:14" x14ac:dyDescent="0.3">
      <c r="A48" s="19" t="s">
        <v>67</v>
      </c>
      <c r="B48" s="14" t="s">
        <v>12</v>
      </c>
      <c r="C48" s="13" t="s">
        <v>68</v>
      </c>
      <c r="D48" s="55" t="s">
        <v>133</v>
      </c>
      <c r="E48" s="55" t="s">
        <v>125</v>
      </c>
      <c r="F48" s="56">
        <v>3.14</v>
      </c>
      <c r="G48" s="57">
        <v>0.1</v>
      </c>
      <c r="H48" s="58">
        <f t="shared" si="0"/>
        <v>2.8260000000000001</v>
      </c>
      <c r="I48" s="59" t="s">
        <v>147</v>
      </c>
      <c r="J48" s="59" t="s">
        <v>125</v>
      </c>
      <c r="K48" s="60">
        <v>2.48</v>
      </c>
      <c r="L48" s="61">
        <v>0.1</v>
      </c>
      <c r="M48" s="58">
        <f t="shared" si="1"/>
        <v>2.2320000000000002</v>
      </c>
      <c r="N48" s="62">
        <f t="shared" si="2"/>
        <v>2.5289999999999999</v>
      </c>
    </row>
    <row r="49" spans="1:14" x14ac:dyDescent="0.3">
      <c r="A49" s="15" t="s">
        <v>15</v>
      </c>
      <c r="B49" s="15"/>
      <c r="C49" s="15"/>
      <c r="D49" s="7"/>
      <c r="E49" s="7"/>
      <c r="F49" s="8"/>
      <c r="G49" s="10"/>
      <c r="H49" s="23">
        <f>9.5/1.21</f>
        <v>7.8512396694214877</v>
      </c>
      <c r="I49" s="24"/>
      <c r="J49" s="24"/>
      <c r="K49" s="53"/>
      <c r="L49" s="25"/>
      <c r="M49" s="23">
        <v>7.85</v>
      </c>
      <c r="N49" s="62">
        <f t="shared" si="2"/>
        <v>7.8506198347107432</v>
      </c>
    </row>
    <row r="50" spans="1:14" s="3" customFormat="1" ht="15" thickBot="1" x14ac:dyDescent="0.35">
      <c r="A50" s="16" t="s">
        <v>1</v>
      </c>
      <c r="B50" s="16"/>
      <c r="C50" s="16"/>
      <c r="D50" s="4"/>
      <c r="E50" s="4"/>
      <c r="F50" s="5"/>
      <c r="G50" s="11"/>
      <c r="H50" s="5"/>
      <c r="I50" s="26"/>
      <c r="J50" s="26"/>
      <c r="K50" s="54"/>
      <c r="L50" s="27"/>
      <c r="M50" s="5"/>
      <c r="N50" s="6">
        <f>SUM(N7:N49)</f>
        <v>353.36601983471081</v>
      </c>
    </row>
  </sheetData>
  <autoFilter ref="A6:P48" xr:uid="{274EB237-5714-412B-BADF-562D601E93E7}"/>
  <mergeCells count="3">
    <mergeCell ref="I5:L5"/>
    <mergeCell ref="D5:G5"/>
    <mergeCell ref="B2:C2"/>
  </mergeCells>
  <printOptions headings="1"/>
  <pageMargins left="0.23622047244094491" right="0.23622047244094491" top="0.74803149606299213" bottom="0.74803149606299213" header="0.31496062992125984" footer="0.31496062992125984"/>
  <pageSetup paperSize="9" scale="29" fitToHeight="0" orientation="landscape" r:id="rId1"/>
  <headerFooter>
    <oddHeader>&amp;L&amp;G&amp;C&amp;8&amp;F</oddHeader>
    <oddFooter>&amp;C&amp;8&amp;P/&amp;N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3aca9c-e23e-4218-ba3a-2e0fb28352ac">
      <Terms xmlns="http://schemas.microsoft.com/office/infopath/2007/PartnerControls"/>
    </lcf76f155ced4ddcb4097134ff3c332f>
    <TaxCatchAll xmlns="9043eea9-c6a2-41bd-a216-33d45f9f09e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DE6181D5DD7BD409E9ABC36301343C4" ma:contentTypeVersion="16" ma:contentTypeDescription="Create a new document." ma:contentTypeScope="" ma:versionID="0def7b94bcc44e5bc24b4d4bc42892d2">
  <xsd:schema xmlns:xsd="http://www.w3.org/2001/XMLSchema" xmlns:xs="http://www.w3.org/2001/XMLSchema" xmlns:p="http://schemas.microsoft.com/office/2006/metadata/properties" xmlns:ns2="1553cb72-c4cf-4dad-9a04-fa8d55d70629" xmlns:ns3="3a3aca9c-e23e-4218-ba3a-2e0fb28352ac" xmlns:ns4="9043eea9-c6a2-41bd-a216-33d45f9f09e1" targetNamespace="http://schemas.microsoft.com/office/2006/metadata/properties" ma:root="true" ma:fieldsID="b46cd795b5893183b65527a5ecddfbd4" ns2:_="" ns3:_="" ns4:_="">
    <xsd:import namespace="1553cb72-c4cf-4dad-9a04-fa8d55d70629"/>
    <xsd:import namespace="3a3aca9c-e23e-4218-ba3a-2e0fb28352ac"/>
    <xsd:import namespace="9043eea9-c6a2-41bd-a216-33d45f9f09e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AutoKeyPoints" minOccurs="0"/>
                <xsd:element ref="ns3:MediaServiceKeyPoints" minOccurs="0"/>
                <xsd:element ref="ns3: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cb72-c4cf-4dad-9a04-fa8d55d7062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3aca9c-e23e-4218-ba3a-2e0fb28352a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4900684-5160-4c4d-8029-43da39098b3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043eea9-c6a2-41bd-a216-33d45f9f09e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bcf6036-807c-4083-b18f-45df9537b8c3}" ma:internalName="TaxCatchAll" ma:showField="CatchAllData" ma:web="1553cb72-c4cf-4dad-9a04-fa8d55d706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FB7AA6-65D7-43B4-B7CE-427EBEF503BA}">
  <ds:schemaRefs>
    <ds:schemaRef ds:uri="http://schemas.microsoft.com/office/infopath/2007/PartnerControls"/>
    <ds:schemaRef ds:uri="1553cb72-c4cf-4dad-9a04-fa8d55d70629"/>
    <ds:schemaRef ds:uri="http://purl.org/dc/elements/1.1/"/>
    <ds:schemaRef ds:uri="http://schemas.microsoft.com/office/2006/metadata/properties"/>
    <ds:schemaRef ds:uri="3a3aca9c-e23e-4218-ba3a-2e0fb28352ac"/>
    <ds:schemaRef ds:uri="http://schemas.microsoft.com/office/2006/documentManagement/types"/>
    <ds:schemaRef ds:uri="http://schemas.openxmlformats.org/package/2006/metadata/core-properties"/>
    <ds:schemaRef ds:uri="http://purl.org/dc/dcmitype/"/>
    <ds:schemaRef ds:uri="http://www.w3.org/XML/1998/namespace"/>
    <ds:schemaRef ds:uri="http://purl.org/dc/terms/"/>
    <ds:schemaRef ds:uri="9043eea9-c6a2-41bd-a216-33d45f9f09e1"/>
  </ds:schemaRefs>
</ds:datastoreItem>
</file>

<file path=customXml/itemProps2.xml><?xml version="1.0" encoding="utf-8"?>
<ds:datastoreItem xmlns:ds="http://schemas.openxmlformats.org/officeDocument/2006/customXml" ds:itemID="{5A54E2FB-B2E1-4053-9340-4D2506CF72B6}">
  <ds:schemaRefs>
    <ds:schemaRef ds:uri="http://schemas.microsoft.com/sharepoint/v3/contenttype/forms"/>
  </ds:schemaRefs>
</ds:datastoreItem>
</file>

<file path=customXml/itemProps3.xml><?xml version="1.0" encoding="utf-8"?>
<ds:datastoreItem xmlns:ds="http://schemas.openxmlformats.org/officeDocument/2006/customXml" ds:itemID="{16292488-8940-42C4-B864-71BA09D2DA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cb72-c4cf-4dad-9a04-fa8d55d70629"/>
    <ds:schemaRef ds:uri="3a3aca9c-e23e-4218-ba3a-2e0fb28352ac"/>
    <ds:schemaRef ds:uri="9043eea9-c6a2-41bd-a216-33d45f9f09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Kernassortiment</vt:lpstr>
    </vt:vector>
  </TitlesOfParts>
  <Company>O2G2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Slock;Ruben</dc:creator>
  <cp:lastModifiedBy>An Vrijders</cp:lastModifiedBy>
  <cp:lastPrinted>2022-05-31T13:55:36Z</cp:lastPrinted>
  <dcterms:created xsi:type="dcterms:W3CDTF">2018-07-12T12:09:26Z</dcterms:created>
  <dcterms:modified xsi:type="dcterms:W3CDTF">2023-09-05T09:59:30Z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0x010100CDE6181D5DD7BD409E9ABC36301343C4</vt:lpwstr>
  </property>
  <property fmtid="{D5CDD505-2E9C-101B-9397-08002B2CF9AE}" pid="3" name="MediaServiceImageTags">
    <vt:lpwstr/>
  </property>
</Properties>
</file>