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Knutselmateriaal/10 Uitvoering/Website/"/>
    </mc:Choice>
  </mc:AlternateContent>
  <xr:revisionPtr revIDLastSave="13" documentId="8_{2131296F-ABFA-43F7-9C20-D78E0BCE3C7C}" xr6:coauthVersionLast="47" xr6:coauthVersionMax="47" xr10:uidLastSave="{D43DEC2F-A6E9-4365-81DF-3F973EDD8168}"/>
  <bookViews>
    <workbookView xWindow="768" yWindow="768" windowWidth="22248" windowHeight="10320" xr2:uid="{00000000-000D-0000-FFFF-FFFF00000000}"/>
  </bookViews>
  <sheets>
    <sheet name="Kernassortiment" sheetId="1" r:id="rId1"/>
  </sheets>
  <definedNames>
    <definedName name="_xlnm._FilterDatabase" localSheetId="0" hidden="1">Kernassortiment!$A$6:$P$48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1" l="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7" i="1"/>
  <c r="H8" i="1"/>
  <c r="N8" i="1" s="1"/>
  <c r="H9" i="1"/>
  <c r="N9" i="1" s="1"/>
  <c r="H10" i="1"/>
  <c r="N10" i="1" s="1"/>
  <c r="H11" i="1"/>
  <c r="H12" i="1"/>
  <c r="H13" i="1"/>
  <c r="H14" i="1"/>
  <c r="H15" i="1"/>
  <c r="H16" i="1"/>
  <c r="N16" i="1" s="1"/>
  <c r="H17" i="1"/>
  <c r="N17" i="1" s="1"/>
  <c r="H18" i="1"/>
  <c r="N18" i="1" s="1"/>
  <c r="H19" i="1"/>
  <c r="N19" i="1" s="1"/>
  <c r="H20" i="1"/>
  <c r="H21" i="1"/>
  <c r="N21" i="1" s="1"/>
  <c r="H22" i="1"/>
  <c r="H23" i="1"/>
  <c r="H24" i="1"/>
  <c r="N24" i="1" s="1"/>
  <c r="H25" i="1"/>
  <c r="N25" i="1" s="1"/>
  <c r="H26" i="1"/>
  <c r="N26" i="1" s="1"/>
  <c r="H27" i="1"/>
  <c r="N27" i="1" s="1"/>
  <c r="H28" i="1"/>
  <c r="H29" i="1"/>
  <c r="N29" i="1" s="1"/>
  <c r="H30" i="1"/>
  <c r="H31" i="1"/>
  <c r="H32" i="1"/>
  <c r="N32" i="1" s="1"/>
  <c r="H33" i="1"/>
  <c r="N33" i="1" s="1"/>
  <c r="H34" i="1"/>
  <c r="H35" i="1"/>
  <c r="N35" i="1" s="1"/>
  <c r="H36" i="1"/>
  <c r="N36" i="1" s="1"/>
  <c r="H37" i="1"/>
  <c r="N37" i="1" s="1"/>
  <c r="H38" i="1"/>
  <c r="H39" i="1"/>
  <c r="H40" i="1"/>
  <c r="H41" i="1"/>
  <c r="N41" i="1" s="1"/>
  <c r="H42" i="1"/>
  <c r="N42" i="1" s="1"/>
  <c r="H43" i="1"/>
  <c r="N43" i="1" s="1"/>
  <c r="H44" i="1"/>
  <c r="N44" i="1" s="1"/>
  <c r="H45" i="1"/>
  <c r="N45" i="1" s="1"/>
  <c r="H46" i="1"/>
  <c r="H47" i="1"/>
  <c r="H48" i="1"/>
  <c r="N48" i="1" s="1"/>
  <c r="H7" i="1"/>
  <c r="N11" i="1" l="1"/>
  <c r="N13" i="1"/>
  <c r="N28" i="1"/>
  <c r="N20" i="1"/>
  <c r="N12" i="1"/>
  <c r="N39" i="1"/>
  <c r="N31" i="1"/>
  <c r="N23" i="1"/>
  <c r="N15" i="1"/>
  <c r="N46" i="1"/>
  <c r="N38" i="1"/>
  <c r="N30" i="1"/>
  <c r="N22" i="1"/>
  <c r="N14" i="1"/>
  <c r="N40" i="1"/>
  <c r="N47" i="1"/>
  <c r="N34" i="1"/>
  <c r="N7" i="1"/>
  <c r="N50" i="1" l="1"/>
</calcChain>
</file>

<file path=xl/sharedStrings.xml><?xml version="1.0" encoding="utf-8"?>
<sst xmlns="http://schemas.openxmlformats.org/spreadsheetml/2006/main" count="246" uniqueCount="153">
  <si>
    <t>Totaal</t>
  </si>
  <si>
    <t>Totaalprijs Kernassortiment</t>
  </si>
  <si>
    <t>Omschrijving huidige artikel</t>
  </si>
  <si>
    <t>Omschrijving artikel Inschrijver</t>
  </si>
  <si>
    <t>Eenheid Inschrijver</t>
  </si>
  <si>
    <t>Prijs (excl. BTW)*</t>
  </si>
  <si>
    <t>Kortingspercentage</t>
  </si>
  <si>
    <t>Catalogusprijs (Excl. BTW)</t>
  </si>
  <si>
    <t>Inventaris Kernassortiment</t>
  </si>
  <si>
    <t>EH</t>
  </si>
  <si>
    <t>Pak</t>
  </si>
  <si>
    <t>Stuk</t>
  </si>
  <si>
    <t>Doos</t>
  </si>
  <si>
    <t>A MERK</t>
  </si>
  <si>
    <t>B MERK</t>
  </si>
  <si>
    <t>Leveringskost voor bestellingen onder de 50 euro</t>
  </si>
  <si>
    <t>opmerking of beschrijving</t>
  </si>
  <si>
    <t>Creall spongy plakaatverfstiften assortiment van 6 kleuren</t>
  </si>
  <si>
    <t>De flesjes met een handige grip en voorzien van een schildersponsje. Gemakkelijk te hanteren, zelfs door heel jonge kinderen. De kinderen kunnen prachtige schilderwerkjes maken door ermee te wrijven over het papier of door ermee te stippen.</t>
  </si>
  <si>
    <t>Bierviltjes vierkant 9,3 x 9,3 onbedrukt - pak van 100 stuks</t>
  </si>
  <si>
    <t>Boetseerklei wit pak van 10 KG</t>
  </si>
  <si>
    <t>Boetseerklei FIMO soft - 454g -Mandarijn</t>
  </si>
  <si>
    <t>Pak 350G Darwi Super Softy Rood</t>
  </si>
  <si>
    <t>Zeer flexible modeleerpasta. Kleuren onderling mengbaar. Verkleurt niet. Droogt niet uit.</t>
  </si>
  <si>
    <t>Boetseerspatels plastic - zak 14 stuks</t>
  </si>
  <si>
    <t>Zak</t>
  </si>
  <si>
    <t>Apli Knutseloogjes - zelfklevend, rond zwart - ass. Vormen - zak 100 stuks</t>
  </si>
  <si>
    <t>Isomobol rond - 50mm - zak 100 stuks</t>
  </si>
  <si>
    <t>Schaar met  totale lengte van 16 cm, met spitse punt in Inox en handvat in plastiek</t>
  </si>
  <si>
    <t>13 cm ronde punt. Automatische opening om het knippen te vergemakkelijken. Rechtshandig.</t>
  </si>
  <si>
    <t>Mapped schaar met automatische opening</t>
  </si>
  <si>
    <t>Mapped schaar linkshandig 16cm</t>
  </si>
  <si>
    <t>Bevat 4 motiefscharen 13 cm</t>
  </si>
  <si>
    <t xml:space="preserve">Scharenset -   Mini Jumbo Creative </t>
  </si>
  <si>
    <t>macramétouw 200g - groen</t>
  </si>
  <si>
    <t>Ass. houten Kralen - 500G</t>
  </si>
  <si>
    <t>Crea Superbeads - emmer 245 stuks</t>
  </si>
  <si>
    <t>Plastic  kralen. Plastic emmer met ca. 245 parels van 23 mm. 5 uitdagende kleuren en 7 vormen. De parels hebben een opening van 7 mm. Wordt geleverd met 8 meter rijgdraad Ø 5 mm.</t>
  </si>
  <si>
    <t>Pompons zak van 100 stuks - assortiment van verschillende kleuren en formaten</t>
  </si>
  <si>
    <t>Witte knutsellijm - 1 liter</t>
  </si>
  <si>
    <t>Playcoll papierlijm voor kleuters - 1 liter</t>
  </si>
  <si>
    <t>Vanaf 3 jaar. PlayColl is een veilige, uitwasbare en reukloze papierlijm op waterbasis. De lijm is speciaal ontwikkeld voor de allerkleinsten om op speelse wijze te leren werken met lijm.Te verwerken met vinger, kwast of spatel. De lijm droogt transparant op en is makkelijk (zonder water) van de handjes te verwijderen. Lijmt papier, karton en andere lichte materialen.</t>
  </si>
  <si>
    <t>Pritt plakstift 22G</t>
  </si>
  <si>
    <t>crepepapier - pak van 10 kleuren</t>
  </si>
  <si>
    <t>Froezelpapier - 5M X 6CM - Bruin</t>
  </si>
  <si>
    <t>Chenilledraad - twist - zak van 50 stuks</t>
  </si>
  <si>
    <t>assortiment van tweekleurige chenilledraad van 30 cm</t>
  </si>
  <si>
    <t>vilten vellen A4 ass. 24 kleuren</t>
  </si>
  <si>
    <t>Rubberbladen - A4 FT - KL.ASS</t>
  </si>
  <si>
    <t>rubbervormen bloemen - zak van 100 stuks</t>
  </si>
  <si>
    <t>plakaatverf 12 napjes klassieke kleuren</t>
  </si>
  <si>
    <t>vingerverf blauw - 250 ml</t>
  </si>
  <si>
    <t>Plakkaatverf 1L blauw</t>
  </si>
  <si>
    <t xml:space="preserve">Plakkaatverf  zwart 1L </t>
  </si>
  <si>
    <t>penseel plat nr 10 lange steel</t>
  </si>
  <si>
    <t>kinderkwast</t>
  </si>
  <si>
    <t xml:space="preserve">Stuk </t>
  </si>
  <si>
    <t>Tekenpapier - A4, 120G, ass. Verschillende kleuren - PK 500</t>
  </si>
  <si>
    <t>Golfkarton - 50 x 70 cm - Ass. kleuren - PK 10</t>
  </si>
  <si>
    <t>Kleurpotloden - Stabilo - klasdoos trio - 96 stuks</t>
  </si>
  <si>
    <t>Kleurpotloden - driekantig, ass.kleuren - 12 stuks</t>
  </si>
  <si>
    <t>Wasco 3 in 1 - Stabilo Woody - Doos 18 stuks</t>
  </si>
  <si>
    <t>Wasco - Talens, ass. Kleuren - doos 144 stuks</t>
  </si>
  <si>
    <t>Wasco -Primo - driekantig - 30 stuks</t>
  </si>
  <si>
    <t>Driekantige waskrijtjes. Pot met 30 kleuren. </t>
  </si>
  <si>
    <t>Kleurstiften - Giotto - klasbox, fijne punt - 144 stuks</t>
  </si>
  <si>
    <t>Kleurstiften- carioca - Klasbox, maxi tip - 288 stuks</t>
  </si>
  <si>
    <t>Kleurstif - Carioca, jumbo - Ass. Kleuren -12 stuks</t>
  </si>
  <si>
    <t>Diike stiften, uitwasbaar, gebruiksvriendelijk voor Kleuters</t>
  </si>
  <si>
    <t>Houtskoolstaafjes Medium - Ø 5-6 mm - doosje met 25 stuks.</t>
  </si>
  <si>
    <t>Met ballonhandvat</t>
  </si>
  <si>
    <t>Tekenpapier - A3, 120G, wit - PK250</t>
  </si>
  <si>
    <t>F2326</t>
  </si>
  <si>
    <t>NK10W</t>
  </si>
  <si>
    <t>8021-42</t>
  </si>
  <si>
    <t>65401R</t>
  </si>
  <si>
    <t>1312I</t>
  </si>
  <si>
    <t>96514L</t>
  </si>
  <si>
    <t>SC700-4</t>
  </si>
  <si>
    <t>BAS</t>
  </si>
  <si>
    <t>B401</t>
  </si>
  <si>
    <t>FPBR</t>
  </si>
  <si>
    <t>KN14</t>
  </si>
  <si>
    <t>W1230</t>
  </si>
  <si>
    <t>34-500</t>
  </si>
  <si>
    <t>BC10</t>
  </si>
  <si>
    <t>BC21</t>
  </si>
  <si>
    <t>203-96</t>
  </si>
  <si>
    <t>187C12</t>
  </si>
  <si>
    <t>88018-2</t>
  </si>
  <si>
    <t>D288</t>
  </si>
  <si>
    <t>DJ12ECO</t>
  </si>
  <si>
    <t>PAK 100 BIERVILTJES BLANCO 95X95MM</t>
  </si>
  <si>
    <t>6 DEPFLESJES PLAKKAATVERF SPONGY-70</t>
  </si>
  <si>
    <t>PAK NATUURKLEI 10KG - WIT</t>
  </si>
  <si>
    <t>PAKJE 454G FIMO SOFT - MANDARIJN</t>
  </si>
  <si>
    <t>PAK 350G DARWI SUPER SOFTY ROOD</t>
  </si>
  <si>
    <t>SET 14 BOETSEERSPATELS KUNSTSTOF</t>
  </si>
  <si>
    <t>BEWEGENDE OOGJES ASS.GROOTTES-100X</t>
  </si>
  <si>
    <t>ISOMOBOL-DIAMETER 5CM</t>
  </si>
  <si>
    <t>DOOSJE 25 STAAFJES HOUTSKOOL MEDIUM</t>
  </si>
  <si>
    <t>HOBBYSCHAAR NORIS 14CM LINKS</t>
  </si>
  <si>
    <t>SCHAAR 13CM - AUTOMATISCHE OPENING</t>
  </si>
  <si>
    <t>SET 4 KARTELSCHAREN 13CM ASSORTI</t>
  </si>
  <si>
    <t>MACRAMETOUW 200G-70M GROEN</t>
  </si>
  <si>
    <t>EMMER 245 PLAST,KRALEN-5 KLEUR</t>
  </si>
  <si>
    <t>POMPONS-ZAK 96 STUKS DIAM,15-30MM</t>
  </si>
  <si>
    <t>PAK 10 CREPEPAPIER 50X250CM-ASSORTI</t>
  </si>
  <si>
    <t>WITTE LIJM-BUS 1 LITER</t>
  </si>
  <si>
    <t>PLAKSTIFT PRITT 22G</t>
  </si>
  <si>
    <t>STRENG FROEZELPAPIER 5M - BRUIN</t>
  </si>
  <si>
    <t>ZAK 50 CHENILLEDRAAD TWIST ASSORTI</t>
  </si>
  <si>
    <t>10 BLAD KNUTSELRUBBER ASSORTI-A4</t>
  </si>
  <si>
    <t>ZAKJE 100 BLOEMEN KNUTSELRUBBER</t>
  </si>
  <si>
    <t>WATERVERF 12 NAPJES 30MM+PENSEEL</t>
  </si>
  <si>
    <t>FLES 250ML VINGERVERF CREALL-BLAUW</t>
  </si>
  <si>
    <t>FLACON BASICCOLOR 1L - BLAUW</t>
  </si>
  <si>
    <t>FLACON BASICCOLOR 1L - WIT</t>
  </si>
  <si>
    <t>PENSEEL KORTE STEEL NR,10</t>
  </si>
  <si>
    <t>PENSEEL STEVIG BALLONHANDVAT</t>
  </si>
  <si>
    <t>PAK 250BL,WIT TEKENPAPIER-120G-A3</t>
  </si>
  <si>
    <t>PAK 500 GEKL,TEKENPAP, A4 120G-ASS</t>
  </si>
  <si>
    <t>PAK 10 VEL GOLFKARTON 50X70CM-ASS</t>
  </si>
  <si>
    <t>KLASDOOS 96 STABILO KLEURPOTL,TRIO</t>
  </si>
  <si>
    <t>ETUI 12 KLEURPOTLODEN DRIEHOEKIG</t>
  </si>
  <si>
    <t>DOOSJE 18 WASCO'S WOODY 3-IN-1</t>
  </si>
  <si>
    <t>KART,DOOS 144 WASCO-TALENS-DIK 11MM</t>
  </si>
  <si>
    <t>KLASDOOS 12x12 STIFT TURBO COLOR</t>
  </si>
  <si>
    <t>KLASDOOS 288 STIFTEN CARIOCA JOY</t>
  </si>
  <si>
    <t>ETUI 12 STIFTEN CARIOCA JUMBO ECO</t>
  </si>
  <si>
    <t>SCHAAR SCHERPE PUNT 16CM LINKSH,</t>
  </si>
  <si>
    <t>SC802LH</t>
  </si>
  <si>
    <t>SC600</t>
  </si>
  <si>
    <t>PK212</t>
  </si>
  <si>
    <t>45-144</t>
  </si>
  <si>
    <t>D100</t>
  </si>
  <si>
    <t>PLAKSTIFT PERGAMY 20G</t>
  </si>
  <si>
    <t>KLASDOOS 144 WASKRIJTJES 9CM-12MM</t>
  </si>
  <si>
    <t>POT 100 STIFTEN CARIOCA 10 KLEUREN</t>
  </si>
  <si>
    <t>140C18</t>
  </si>
  <si>
    <t>ASS. HOUTEN KRALEN  500G</t>
  </si>
  <si>
    <t>PC1000</t>
  </si>
  <si>
    <t>PLAYCOLL PAPIERLIJM 1L</t>
  </si>
  <si>
    <t>PAK 24 VEL VILT 20X30CM 1,5MM - ASS</t>
  </si>
  <si>
    <t>77T30</t>
  </si>
  <si>
    <t>WASCO PRIMO DRIEKANTIG 30 STUKS</t>
  </si>
  <si>
    <t>SCHAAR MET AUTOMATISCHE OPENING</t>
  </si>
  <si>
    <t>187C144</t>
  </si>
  <si>
    <t>KLASDOOS 144 KLEURPOTLODEN DRIEH</t>
  </si>
  <si>
    <t>DS 12KLEURPOTLODEN TROPICOLORS 18CM</t>
  </si>
  <si>
    <t>KLEURPOTL.DRIEKANTIG - 18ST ASS</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</si>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</sst>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ahoma"/>
      <family val="2"/>
    </font>
    <font>
      <sz val="14"/>
      <color rgb="FFFF0000"/>
      <name val="Calibri"/>
      <family val="2"/>
      <scheme val="minor"/>
    </font>
    <font>
      <sz val="12"/>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theme="4" tint="0.39997558519241921"/>
      </bottom>
      <diagonal/>
    </border>
    <border>
      <left style="thick">
        <color indexed="64"/>
      </left>
      <right/>
      <top style="thin">
        <color indexed="64"/>
      </top>
      <bottom style="thin">
        <color indexed="64"/>
      </bottom>
      <diagonal/>
    </border>
  </borders>
  <cellStyleXfs count="1">
    <xf numFmtId="0" fontId="0" fillId="0" borderId="0"/>
  </cellStyleXfs>
  <cellXfs count="80">
    <xf numFmtId="0" fontId="0" fillId="0" borderId="0" xfId="0"/>
    <xf numFmtId="0" fontId="0" fillId="0" borderId="0" xfId="0" applyAlignment="1">
      <alignment horizontal="right"/>
    </xf>
    <xf numFmtId="165" fontId="0" fillId="0" borderId="0" xfId="0" applyNumberFormat="1" applyAlignment="1">
      <alignment horizontal="right"/>
    </xf>
    <xf numFmtId="0" fontId="1" fillId="0" borderId="0" xfId="0" applyFont="1"/>
    <xf numFmtId="165" fontId="0" fillId="0" borderId="4" xfId="0" applyNumberFormat="1" applyBorder="1" applyAlignment="1">
      <alignment horizontal="right"/>
    </xf>
    <xf numFmtId="0" fontId="1" fillId="0" borderId="5" xfId="0" applyFont="1" applyBorder="1" applyAlignment="1">
      <alignment horizontal="right"/>
    </xf>
    <xf numFmtId="165" fontId="1" fillId="0" borderId="6" xfId="0" applyNumberFormat="1" applyFont="1" applyBorder="1" applyAlignment="1">
      <alignment horizontal="right"/>
    </xf>
    <xf numFmtId="0" fontId="0" fillId="0" borderId="7" xfId="0" applyBorder="1" applyAlignment="1">
      <alignment horizontal="right"/>
    </xf>
    <xf numFmtId="165" fontId="0" fillId="0" borderId="8" xfId="0" applyNumberFormat="1" applyBorder="1" applyAlignment="1">
      <alignment horizontal="right"/>
    </xf>
    <xf numFmtId="0" fontId="0" fillId="2" borderId="1" xfId="0" applyFill="1" applyBorder="1" applyAlignment="1">
      <alignment horizontal="right"/>
    </xf>
    <xf numFmtId="165" fontId="0" fillId="0" borderId="7" xfId="0" applyNumberFormat="1" applyBorder="1" applyAlignment="1">
      <alignment horizontal="right"/>
    </xf>
    <xf numFmtId="165" fontId="1" fillId="0" borderId="5" xfId="0" applyNumberFormat="1" applyFont="1" applyBorder="1" applyAlignment="1">
      <alignment horizontal="right"/>
    </xf>
    <xf numFmtId="10" fontId="0" fillId="0" borderId="0" xfId="0" applyNumberFormat="1" applyAlignment="1">
      <alignment horizontal="right"/>
    </xf>
    <xf numFmtId="10" fontId="0" fillId="0" borderId="7" xfId="0" applyNumberFormat="1" applyBorder="1" applyAlignment="1">
      <alignment horizontal="right"/>
    </xf>
    <xf numFmtId="10" fontId="1" fillId="0" borderId="5" xfId="0" applyNumberFormat="1" applyFont="1" applyBorder="1" applyAlignment="1">
      <alignment horizontal="right"/>
    </xf>
    <xf numFmtId="0" fontId="0" fillId="0" borderId="0" xfId="0" applyAlignment="1">
      <alignment horizontal="center"/>
    </xf>
    <xf numFmtId="0" fontId="2" fillId="0" borderId="9" xfId="0" applyFont="1"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2" fillId="0" borderId="2" xfId="0" applyFont="1" applyBorder="1" applyAlignment="1">
      <alignment horizontal="left"/>
    </xf>
    <xf numFmtId="165" fontId="2" fillId="0" borderId="3" xfId="0" applyNumberFormat="1" applyFont="1" applyBorder="1" applyAlignment="1">
      <alignment horizontal="left"/>
    </xf>
    <xf numFmtId="0" fontId="0" fillId="0" borderId="0" xfId="0" applyAlignment="1">
      <alignment horizontal="left"/>
    </xf>
    <xf numFmtId="0" fontId="2" fillId="0" borderId="2" xfId="0" applyFont="1" applyBorder="1" applyAlignment="1">
      <alignment horizontal="center"/>
    </xf>
    <xf numFmtId="0" fontId="0" fillId="0" borderId="7" xfId="0"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0" fillId="0" borderId="11" xfId="0" applyBorder="1" applyAlignment="1">
      <alignment horizontal="center"/>
    </xf>
    <xf numFmtId="0" fontId="0" fillId="3" borderId="1" xfId="0" applyFill="1" applyBorder="1" applyAlignment="1">
      <alignment horizontal="center"/>
    </xf>
    <xf numFmtId="0" fontId="3" fillId="0" borderId="0" xfId="0" applyFont="1" applyAlignment="1">
      <alignment horizontal="left" vertical="center" indent="1"/>
    </xf>
    <xf numFmtId="0" fontId="0" fillId="0" borderId="12" xfId="0" applyBorder="1" applyAlignment="1">
      <alignment horizontal="center" wrapText="1"/>
    </xf>
    <xf numFmtId="0" fontId="0" fillId="0" borderId="0" xfId="0" applyAlignment="1">
      <alignment wrapText="1"/>
    </xf>
    <xf numFmtId="165" fontId="2" fillId="0" borderId="9" xfId="0" applyNumberFormat="1" applyFont="1" applyBorder="1" applyAlignment="1">
      <alignment horizontal="left"/>
    </xf>
    <xf numFmtId="165" fontId="0" fillId="0" borderId="10" xfId="0" applyNumberFormat="1" applyBorder="1" applyAlignment="1">
      <alignment horizontal="right"/>
    </xf>
    <xf numFmtId="0" fontId="2" fillId="0" borderId="16" xfId="0" applyFont="1" applyBorder="1" applyAlignment="1">
      <alignment horizontal="left"/>
    </xf>
    <xf numFmtId="10" fontId="2" fillId="0" borderId="17" xfId="0" applyNumberFormat="1" applyFont="1" applyBorder="1" applyAlignment="1">
      <alignment horizontal="left"/>
    </xf>
    <xf numFmtId="0" fontId="0" fillId="2" borderId="18" xfId="0" applyFill="1" applyBorder="1" applyAlignment="1">
      <alignment horizontal="right"/>
    </xf>
    <xf numFmtId="10" fontId="0" fillId="2" borderId="19" xfId="0" applyNumberFormat="1" applyFill="1" applyBorder="1" applyAlignment="1">
      <alignment horizontal="right"/>
    </xf>
    <xf numFmtId="0" fontId="2" fillId="4" borderId="16" xfId="0" applyFont="1" applyFill="1" applyBorder="1" applyAlignment="1">
      <alignment horizontal="left"/>
    </xf>
    <xf numFmtId="0" fontId="2" fillId="4" borderId="2" xfId="0" applyFont="1" applyFill="1" applyBorder="1" applyAlignment="1">
      <alignment horizontal="left"/>
    </xf>
    <xf numFmtId="10" fontId="2" fillId="4" borderId="17" xfId="0" applyNumberFormat="1" applyFont="1" applyFill="1" applyBorder="1" applyAlignment="1">
      <alignment horizontal="left"/>
    </xf>
    <xf numFmtId="0" fontId="0" fillId="4" borderId="1" xfId="0" applyFill="1" applyBorder="1" applyAlignment="1">
      <alignment horizontal="right"/>
    </xf>
    <xf numFmtId="10" fontId="0" fillId="4" borderId="19" xfId="0" applyNumberFormat="1" applyFill="1" applyBorder="1" applyAlignment="1">
      <alignment horizontal="right"/>
    </xf>
    <xf numFmtId="0" fontId="0" fillId="4" borderId="7" xfId="0" applyFill="1" applyBorder="1" applyAlignment="1">
      <alignment horizontal="right"/>
    </xf>
    <xf numFmtId="10" fontId="0" fillId="4" borderId="7" xfId="0" applyNumberFormat="1" applyFill="1" applyBorder="1" applyAlignment="1">
      <alignment horizontal="right"/>
    </xf>
    <xf numFmtId="0" fontId="1" fillId="4" borderId="5" xfId="0" applyFont="1" applyFill="1" applyBorder="1" applyAlignment="1">
      <alignment horizontal="right"/>
    </xf>
    <xf numFmtId="10" fontId="1" fillId="4" borderId="5" xfId="0" applyNumberFormat="1" applyFont="1" applyFill="1" applyBorder="1" applyAlignment="1">
      <alignment horizontal="right"/>
    </xf>
    <xf numFmtId="0" fontId="0" fillId="0" borderId="10" xfId="0" applyBorder="1" applyAlignment="1">
      <alignment horizontal="left" vertical="top" wrapText="1"/>
    </xf>
    <xf numFmtId="0" fontId="0" fillId="3" borderId="1" xfId="0" applyFill="1" applyBorder="1" applyAlignment="1">
      <alignment horizontal="center" vertical="top"/>
    </xf>
    <xf numFmtId="0" fontId="0" fillId="0" borderId="1" xfId="0" applyBorder="1" applyAlignment="1">
      <alignment horizontal="center" vertical="top"/>
    </xf>
    <xf numFmtId="0" fontId="0" fillId="3" borderId="1" xfId="0" applyFill="1" applyBorder="1" applyAlignment="1">
      <alignment horizontal="center" vertical="top" wrapText="1"/>
    </xf>
    <xf numFmtId="0" fontId="0" fillId="0" borderId="1" xfId="0" applyBorder="1" applyAlignment="1">
      <alignment horizontal="center" vertic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10" xfId="0" applyFill="1" applyBorder="1" applyAlignment="1">
      <alignment horizontal="center" vertical="top"/>
    </xf>
    <xf numFmtId="0" fontId="0" fillId="0" borderId="1" xfId="0" applyBorder="1" applyAlignment="1">
      <alignment horizontal="center" wrapText="1"/>
    </xf>
    <xf numFmtId="0" fontId="0" fillId="3" borderId="1" xfId="0" applyFill="1" applyBorder="1" applyAlignment="1">
      <alignment horizontal="center" vertical="center"/>
    </xf>
    <xf numFmtId="0" fontId="0" fillId="0" borderId="10" xfId="0" applyBorder="1" applyAlignment="1">
      <alignment horizontal="left"/>
    </xf>
    <xf numFmtId="164" fontId="0" fillId="0" borderId="0" xfId="0" applyNumberFormat="1" applyAlignment="1">
      <alignment horizontal="right"/>
    </xf>
    <xf numFmtId="164" fontId="2" fillId="0" borderId="2" xfId="0" applyNumberFormat="1" applyFont="1" applyBorder="1" applyAlignment="1">
      <alignment horizontal="left"/>
    </xf>
    <xf numFmtId="164" fontId="0" fillId="2" borderId="1" xfId="0" applyNumberFormat="1" applyFill="1" applyBorder="1" applyAlignment="1">
      <alignment horizontal="right"/>
    </xf>
    <xf numFmtId="164" fontId="0" fillId="0" borderId="7" xfId="0" applyNumberFormat="1" applyBorder="1" applyAlignment="1">
      <alignment horizontal="right"/>
    </xf>
    <xf numFmtId="164" fontId="1" fillId="0" borderId="5" xfId="0" applyNumberFormat="1" applyFont="1" applyBorder="1" applyAlignment="1">
      <alignment horizontal="right"/>
    </xf>
    <xf numFmtId="164" fontId="2" fillId="4" borderId="2" xfId="0" applyNumberFormat="1" applyFont="1" applyFill="1" applyBorder="1" applyAlignment="1">
      <alignment horizontal="left"/>
    </xf>
    <xf numFmtId="164" fontId="0" fillId="4" borderId="1" xfId="0" applyNumberFormat="1" applyFill="1" applyBorder="1" applyAlignment="1">
      <alignment horizontal="right"/>
    </xf>
    <xf numFmtId="164" fontId="0" fillId="4" borderId="7" xfId="0" applyNumberFormat="1" applyFill="1" applyBorder="1" applyAlignment="1">
      <alignment horizontal="right"/>
    </xf>
    <xf numFmtId="164" fontId="1" fillId="4" borderId="5" xfId="0" applyNumberFormat="1" applyFont="1" applyFill="1" applyBorder="1" applyAlignment="1">
      <alignment horizontal="right"/>
    </xf>
    <xf numFmtId="0" fontId="0" fillId="4" borderId="21" xfId="0" applyFill="1" applyBorder="1" applyAlignment="1">
      <alignment horizontal="right"/>
    </xf>
    <xf numFmtId="165" fontId="0" fillId="5" borderId="4" xfId="0" applyNumberFormat="1" applyFill="1" applyBorder="1" applyAlignment="1">
      <alignment horizontal="right"/>
    </xf>
    <xf numFmtId="2" fontId="0" fillId="0" borderId="0" xfId="0" applyNumberFormat="1"/>
    <xf numFmtId="2" fontId="0" fillId="0" borderId="0" xfId="0" applyNumberFormat="1" applyAlignment="1">
      <alignment horizontal="left"/>
    </xf>
    <xf numFmtId="2" fontId="1" fillId="0" borderId="0" xfId="0" applyNumberFormat="1" applyFont="1"/>
    <xf numFmtId="0" fontId="0" fillId="3" borderId="0" xfId="0" applyFill="1"/>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15"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zoomScaleNormal="100" workbookViewId="0">
      <selection activeCell="E2" sqref="E2"/>
    </sheetView>
  </sheetViews>
  <sheetFormatPr defaultRowHeight="14.4" x14ac:dyDescent="0.3"/>
  <cols>
    <col min="1" max="1" width="59.109375" style="26" customWidth="1"/>
    <col min="2" max="2" width="20.88671875" style="15" customWidth="1"/>
    <col min="3" max="3" width="57.109375" style="15" customWidth="1"/>
    <col min="4" max="4" width="36" style="1" customWidth="1"/>
    <col min="5" max="5" width="22.6640625" style="1" customWidth="1"/>
    <col min="6" max="6" width="26.5546875" style="57" bestFit="1" customWidth="1"/>
    <col min="7" max="7" width="20.44140625" style="12" bestFit="1" customWidth="1"/>
    <col min="8" max="8" width="18" style="2" bestFit="1" customWidth="1"/>
    <col min="9" max="9" width="32" style="1" bestFit="1" customWidth="1"/>
    <col min="10" max="10" width="19.88671875" style="1" bestFit="1" customWidth="1"/>
    <col min="11" max="11" width="26.5546875" style="57" bestFit="1" customWidth="1"/>
    <col min="12" max="12" width="20.44140625" style="12" bestFit="1" customWidth="1"/>
    <col min="13" max="13" width="18" style="2" bestFit="1" customWidth="1"/>
    <col min="14" max="14" width="16.6640625" style="2" bestFit="1" customWidth="1"/>
    <col min="18" max="18" width="9.109375" style="68"/>
  </cols>
  <sheetData>
    <row r="1" spans="1:18" x14ac:dyDescent="0.3">
      <c r="A1" s="29"/>
      <c r="B1" s="30"/>
      <c r="C1" s="30"/>
    </row>
    <row r="2" spans="1:18" ht="79.8" customHeight="1" x14ac:dyDescent="0.3">
      <c r="A2" s="78" t="s">
        <v>151</v>
      </c>
      <c r="B2" s="79" t="s">
        <v>152</v>
      </c>
      <c r="C2" s="79"/>
      <c r="D2" s="79"/>
    </row>
    <row r="3" spans="1:18" x14ac:dyDescent="0.3">
      <c r="A3" s="28"/>
    </row>
    <row r="4" spans="1:18" ht="15" thickBot="1" x14ac:dyDescent="0.35">
      <c r="A4" s="25" t="s">
        <v>8</v>
      </c>
    </row>
    <row r="5" spans="1:18" ht="15.6" thickTop="1" thickBot="1" x14ac:dyDescent="0.35">
      <c r="D5" s="75" t="s">
        <v>13</v>
      </c>
      <c r="E5" s="76"/>
      <c r="F5" s="76"/>
      <c r="G5" s="77"/>
      <c r="I5" s="72" t="s">
        <v>14</v>
      </c>
      <c r="J5" s="73"/>
      <c r="K5" s="73"/>
      <c r="L5" s="74"/>
    </row>
    <row r="6" spans="1:18" s="21" customFormat="1" ht="16.2" thickBot="1" x14ac:dyDescent="0.35">
      <c r="A6" s="22" t="s">
        <v>2</v>
      </c>
      <c r="B6" s="22" t="s">
        <v>9</v>
      </c>
      <c r="C6" s="16" t="s">
        <v>16</v>
      </c>
      <c r="D6" s="33" t="s">
        <v>3</v>
      </c>
      <c r="E6" s="19" t="s">
        <v>4</v>
      </c>
      <c r="F6" s="58" t="s">
        <v>7</v>
      </c>
      <c r="G6" s="34" t="s">
        <v>6</v>
      </c>
      <c r="H6" s="31" t="s">
        <v>5</v>
      </c>
      <c r="I6" s="37" t="s">
        <v>3</v>
      </c>
      <c r="J6" s="38" t="s">
        <v>4</v>
      </c>
      <c r="K6" s="62" t="s">
        <v>7</v>
      </c>
      <c r="L6" s="39" t="s">
        <v>6</v>
      </c>
      <c r="M6" s="31"/>
      <c r="N6" s="20" t="s">
        <v>0</v>
      </c>
      <c r="R6" s="69"/>
    </row>
    <row r="7" spans="1:18" ht="75.75" customHeight="1" x14ac:dyDescent="0.3">
      <c r="A7" s="47" t="s">
        <v>17</v>
      </c>
      <c r="B7" s="48" t="s">
        <v>11</v>
      </c>
      <c r="C7" s="46" t="s">
        <v>18</v>
      </c>
      <c r="D7" s="35" t="s">
        <v>93</v>
      </c>
      <c r="E7" s="9">
        <v>35025</v>
      </c>
      <c r="F7" s="59">
        <v>9.0391999999999992</v>
      </c>
      <c r="G7" s="36">
        <v>0.12</v>
      </c>
      <c r="H7" s="32">
        <f>F7-(F7*G7)</f>
        <v>7.9544959999999989</v>
      </c>
      <c r="I7" s="66" t="s">
        <v>93</v>
      </c>
      <c r="J7" s="40">
        <v>35025</v>
      </c>
      <c r="K7" s="63">
        <v>9.0391999999999992</v>
      </c>
      <c r="L7" s="41">
        <v>0.12</v>
      </c>
      <c r="M7" s="32">
        <f>K7-(K7*L7)</f>
        <v>7.9544959999999989</v>
      </c>
      <c r="N7" s="4">
        <f>(M7+H7)/2</f>
        <v>7.9544959999999989</v>
      </c>
    </row>
    <row r="8" spans="1:18" x14ac:dyDescent="0.3">
      <c r="A8" s="27" t="s">
        <v>19</v>
      </c>
      <c r="B8" s="18" t="s">
        <v>10</v>
      </c>
      <c r="C8" s="17"/>
      <c r="D8" s="35" t="s">
        <v>92</v>
      </c>
      <c r="E8" s="9" t="s">
        <v>72</v>
      </c>
      <c r="F8" s="59">
        <v>3.44</v>
      </c>
      <c r="G8" s="36">
        <v>0.12</v>
      </c>
      <c r="H8" s="32">
        <f t="shared" ref="H8:H48" si="0">F8-(F8*G8)</f>
        <v>3.0272000000000001</v>
      </c>
      <c r="I8" s="66" t="s">
        <v>92</v>
      </c>
      <c r="J8" s="40" t="s">
        <v>72</v>
      </c>
      <c r="K8" s="63">
        <v>3.44</v>
      </c>
      <c r="L8" s="41">
        <v>0.12</v>
      </c>
      <c r="M8" s="32">
        <f t="shared" ref="M8:M48" si="1">K8-(K8*L8)</f>
        <v>3.0272000000000001</v>
      </c>
      <c r="N8" s="4">
        <f t="shared" ref="N8:N48" si="2">(M8+H8)/2</f>
        <v>3.0272000000000001</v>
      </c>
    </row>
    <row r="9" spans="1:18" x14ac:dyDescent="0.3">
      <c r="A9" s="27" t="s">
        <v>20</v>
      </c>
      <c r="B9" s="18" t="s">
        <v>10</v>
      </c>
      <c r="C9" s="17"/>
      <c r="D9" s="35" t="s">
        <v>94</v>
      </c>
      <c r="E9" s="9" t="s">
        <v>73</v>
      </c>
      <c r="F9" s="59">
        <v>4.26</v>
      </c>
      <c r="G9" s="36">
        <v>0.12</v>
      </c>
      <c r="H9" s="32">
        <f t="shared" si="0"/>
        <v>3.7487999999999997</v>
      </c>
      <c r="I9" s="66" t="s">
        <v>94</v>
      </c>
      <c r="J9" s="40" t="s">
        <v>73</v>
      </c>
      <c r="K9" s="63">
        <v>4.26</v>
      </c>
      <c r="L9" s="41">
        <v>0.12</v>
      </c>
      <c r="M9" s="32">
        <f t="shared" si="1"/>
        <v>3.7487999999999997</v>
      </c>
      <c r="N9" s="4">
        <f t="shared" si="2"/>
        <v>3.7487999999999997</v>
      </c>
    </row>
    <row r="10" spans="1:18" x14ac:dyDescent="0.3">
      <c r="A10" s="27" t="s">
        <v>21</v>
      </c>
      <c r="B10" s="18" t="s">
        <v>10</v>
      </c>
      <c r="C10" s="17"/>
      <c r="D10" s="35" t="s">
        <v>95</v>
      </c>
      <c r="E10" s="9" t="s">
        <v>74</v>
      </c>
      <c r="F10" s="59">
        <v>7.9866666666666664</v>
      </c>
      <c r="G10" s="36">
        <v>0.12</v>
      </c>
      <c r="H10" s="32">
        <f t="shared" si="0"/>
        <v>7.0282666666666662</v>
      </c>
      <c r="I10" s="66" t="s">
        <v>95</v>
      </c>
      <c r="J10" s="40" t="s">
        <v>74</v>
      </c>
      <c r="K10" s="63">
        <v>7.9866666666666664</v>
      </c>
      <c r="L10" s="41">
        <v>0.12</v>
      </c>
      <c r="M10" s="32">
        <f t="shared" si="1"/>
        <v>7.0282666666666662</v>
      </c>
      <c r="N10" s="4">
        <f t="shared" si="2"/>
        <v>7.0282666666666662</v>
      </c>
    </row>
    <row r="11" spans="1:18" ht="33" customHeight="1" x14ac:dyDescent="0.3">
      <c r="A11" s="48" t="s">
        <v>22</v>
      </c>
      <c r="B11" s="18" t="s">
        <v>10</v>
      </c>
      <c r="C11" s="46" t="s">
        <v>23</v>
      </c>
      <c r="D11" s="35" t="s">
        <v>96</v>
      </c>
      <c r="E11" s="9" t="s">
        <v>75</v>
      </c>
      <c r="F11" s="59">
        <v>1.8399999999999996</v>
      </c>
      <c r="G11" s="36">
        <v>0.12</v>
      </c>
      <c r="H11" s="32">
        <f t="shared" si="0"/>
        <v>1.6191999999999998</v>
      </c>
      <c r="I11" s="66" t="s">
        <v>96</v>
      </c>
      <c r="J11" s="40" t="s">
        <v>75</v>
      </c>
      <c r="K11" s="63">
        <v>1.8399999999999996</v>
      </c>
      <c r="L11" s="41">
        <v>0.12</v>
      </c>
      <c r="M11" s="32">
        <f t="shared" si="1"/>
        <v>1.6191999999999998</v>
      </c>
      <c r="N11" s="67">
        <f t="shared" si="2"/>
        <v>1.6191999999999998</v>
      </c>
      <c r="O11" s="71"/>
    </row>
    <row r="12" spans="1:18" x14ac:dyDescent="0.3">
      <c r="A12" s="27" t="s">
        <v>24</v>
      </c>
      <c r="B12" s="18" t="s">
        <v>25</v>
      </c>
      <c r="C12" s="17"/>
      <c r="D12" s="35" t="s">
        <v>97</v>
      </c>
      <c r="E12" s="9">
        <v>3025</v>
      </c>
      <c r="F12" s="59">
        <v>3.2402666666666664</v>
      </c>
      <c r="G12" s="36">
        <v>0.12</v>
      </c>
      <c r="H12" s="32">
        <f t="shared" si="0"/>
        <v>2.8514346666666666</v>
      </c>
      <c r="I12" s="66" t="s">
        <v>97</v>
      </c>
      <c r="J12" s="40">
        <v>3025</v>
      </c>
      <c r="K12" s="63">
        <v>3.2402666666666664</v>
      </c>
      <c r="L12" s="41">
        <v>0.12</v>
      </c>
      <c r="M12" s="32">
        <f t="shared" si="1"/>
        <v>2.8514346666666666</v>
      </c>
      <c r="N12" s="4">
        <f t="shared" si="2"/>
        <v>2.8514346666666666</v>
      </c>
    </row>
    <row r="13" spans="1:18" ht="34.5" customHeight="1" x14ac:dyDescent="0.3">
      <c r="A13" s="49" t="s">
        <v>26</v>
      </c>
      <c r="B13" s="50" t="s">
        <v>25</v>
      </c>
      <c r="C13" s="17"/>
      <c r="D13" s="35" t="s">
        <v>98</v>
      </c>
      <c r="E13" s="9">
        <v>13263</v>
      </c>
      <c r="F13" s="59">
        <v>1.6999999999999997</v>
      </c>
      <c r="G13" s="36">
        <v>0.12</v>
      </c>
      <c r="H13" s="32">
        <f t="shared" si="0"/>
        <v>1.4959999999999998</v>
      </c>
      <c r="I13" s="66" t="s">
        <v>98</v>
      </c>
      <c r="J13" s="40">
        <v>13263</v>
      </c>
      <c r="K13" s="63">
        <v>1.6999999999999997</v>
      </c>
      <c r="L13" s="41">
        <v>0.12</v>
      </c>
      <c r="M13" s="32">
        <f t="shared" si="1"/>
        <v>1.4959999999999998</v>
      </c>
      <c r="N13" s="4">
        <f t="shared" si="2"/>
        <v>1.4959999999999998</v>
      </c>
    </row>
    <row r="14" spans="1:18" x14ac:dyDescent="0.3">
      <c r="A14" s="52" t="s">
        <v>27</v>
      </c>
      <c r="B14" s="18" t="s">
        <v>25</v>
      </c>
      <c r="C14" s="17"/>
      <c r="D14" s="35" t="s">
        <v>99</v>
      </c>
      <c r="E14" s="9" t="s">
        <v>76</v>
      </c>
      <c r="F14" s="59">
        <v>9.8933333333333309</v>
      </c>
      <c r="G14" s="36">
        <v>0.12</v>
      </c>
      <c r="H14" s="32">
        <f t="shared" si="0"/>
        <v>8.7061333333333319</v>
      </c>
      <c r="I14" s="66" t="s">
        <v>99</v>
      </c>
      <c r="J14" s="40" t="s">
        <v>76</v>
      </c>
      <c r="K14" s="63">
        <v>9.8933333333333309</v>
      </c>
      <c r="L14" s="41">
        <v>0.12</v>
      </c>
      <c r="M14" s="32">
        <f t="shared" si="1"/>
        <v>8.7061333333333319</v>
      </c>
      <c r="N14" s="4">
        <f t="shared" si="2"/>
        <v>8.7061333333333319</v>
      </c>
    </row>
    <row r="15" spans="1:18" x14ac:dyDescent="0.3">
      <c r="A15" s="51" t="s">
        <v>69</v>
      </c>
      <c r="B15" s="18" t="s">
        <v>12</v>
      </c>
      <c r="C15" s="17"/>
      <c r="D15" s="35" t="s">
        <v>100</v>
      </c>
      <c r="E15" s="9">
        <v>962</v>
      </c>
      <c r="F15" s="59">
        <v>4.0266666666666664</v>
      </c>
      <c r="G15" s="36">
        <v>0.12</v>
      </c>
      <c r="H15" s="32">
        <f t="shared" si="0"/>
        <v>3.5434666666666663</v>
      </c>
      <c r="I15" s="66" t="s">
        <v>100</v>
      </c>
      <c r="J15" s="40">
        <v>962</v>
      </c>
      <c r="K15" s="63">
        <v>4.0266666666666664</v>
      </c>
      <c r="L15" s="41">
        <v>0.12</v>
      </c>
      <c r="M15" s="32">
        <f t="shared" si="1"/>
        <v>3.5434666666666663</v>
      </c>
      <c r="N15" s="4">
        <f t="shared" si="2"/>
        <v>3.5434666666666663</v>
      </c>
    </row>
    <row r="16" spans="1:18" ht="28.5" customHeight="1" x14ac:dyDescent="0.3">
      <c r="A16" s="47" t="s">
        <v>31</v>
      </c>
      <c r="B16" s="18" t="s">
        <v>11</v>
      </c>
      <c r="C16" s="46" t="s">
        <v>28</v>
      </c>
      <c r="D16" s="35" t="s">
        <v>101</v>
      </c>
      <c r="E16" s="9" t="s">
        <v>77</v>
      </c>
      <c r="F16" s="59">
        <v>0.70666666666666667</v>
      </c>
      <c r="G16" s="36">
        <v>0.12</v>
      </c>
      <c r="H16" s="32">
        <f t="shared" si="0"/>
        <v>0.62186666666666668</v>
      </c>
      <c r="I16" s="66" t="s">
        <v>130</v>
      </c>
      <c r="J16" s="40" t="s">
        <v>131</v>
      </c>
      <c r="K16" s="63">
        <v>0.52</v>
      </c>
      <c r="L16" s="41">
        <v>0.12</v>
      </c>
      <c r="M16" s="32">
        <f t="shared" si="1"/>
        <v>0.45760000000000001</v>
      </c>
      <c r="N16" s="4">
        <f t="shared" si="2"/>
        <v>0.5397333333333334</v>
      </c>
    </row>
    <row r="17" spans="1:15" ht="28.8" x14ac:dyDescent="0.3">
      <c r="A17" s="53" t="s">
        <v>30</v>
      </c>
      <c r="B17" s="18" t="s">
        <v>11</v>
      </c>
      <c r="C17" s="46" t="s">
        <v>29</v>
      </c>
      <c r="D17" s="35" t="s">
        <v>102</v>
      </c>
      <c r="E17" s="9">
        <v>137900</v>
      </c>
      <c r="F17" s="59">
        <v>1.6906666666666665</v>
      </c>
      <c r="G17" s="36">
        <v>0.12</v>
      </c>
      <c r="H17" s="32">
        <f t="shared" si="0"/>
        <v>1.4877866666666666</v>
      </c>
      <c r="I17" s="66" t="s">
        <v>146</v>
      </c>
      <c r="J17" s="40" t="s">
        <v>132</v>
      </c>
      <c r="K17" s="63">
        <v>1.24</v>
      </c>
      <c r="L17" s="41">
        <v>0.12</v>
      </c>
      <c r="M17" s="32">
        <f t="shared" si="1"/>
        <v>1.0911999999999999</v>
      </c>
      <c r="N17" s="4">
        <f t="shared" si="2"/>
        <v>1.2894933333333332</v>
      </c>
    </row>
    <row r="18" spans="1:15" x14ac:dyDescent="0.3">
      <c r="A18" s="52" t="s">
        <v>33</v>
      </c>
      <c r="B18" s="18" t="s">
        <v>11</v>
      </c>
      <c r="C18" s="56" t="s">
        <v>32</v>
      </c>
      <c r="D18" s="35" t="s">
        <v>103</v>
      </c>
      <c r="E18" s="9" t="s">
        <v>78</v>
      </c>
      <c r="F18" s="59">
        <v>2.333333333333333</v>
      </c>
      <c r="G18" s="36">
        <v>0.12</v>
      </c>
      <c r="H18" s="32">
        <f t="shared" si="0"/>
        <v>2.0533333333333332</v>
      </c>
      <c r="I18" s="66" t="s">
        <v>103</v>
      </c>
      <c r="J18" s="40" t="s">
        <v>78</v>
      </c>
      <c r="K18" s="63">
        <v>2.333333333333333</v>
      </c>
      <c r="L18" s="41">
        <v>0.12</v>
      </c>
      <c r="M18" s="32">
        <f t="shared" si="1"/>
        <v>2.0533333333333332</v>
      </c>
      <c r="N18" s="4">
        <f t="shared" si="2"/>
        <v>2.0533333333333332</v>
      </c>
    </row>
    <row r="19" spans="1:15" x14ac:dyDescent="0.3">
      <c r="A19" s="18" t="s">
        <v>34</v>
      </c>
      <c r="B19" s="18" t="s">
        <v>11</v>
      </c>
      <c r="C19" s="17"/>
      <c r="D19" s="35" t="s">
        <v>104</v>
      </c>
      <c r="E19" s="9">
        <v>14507</v>
      </c>
      <c r="F19" s="59">
        <v>4.9466666666666654</v>
      </c>
      <c r="G19" s="36">
        <v>0.12</v>
      </c>
      <c r="H19" s="32">
        <f t="shared" si="0"/>
        <v>4.353066666666666</v>
      </c>
      <c r="I19" s="66" t="s">
        <v>104</v>
      </c>
      <c r="J19" s="40">
        <v>14507</v>
      </c>
      <c r="K19" s="63">
        <v>4.9466666666666654</v>
      </c>
      <c r="L19" s="41">
        <v>0.12</v>
      </c>
      <c r="M19" s="32">
        <f t="shared" si="1"/>
        <v>4.353066666666666</v>
      </c>
      <c r="N19" s="4">
        <f t="shared" si="2"/>
        <v>4.353066666666666</v>
      </c>
    </row>
    <row r="20" spans="1:15" x14ac:dyDescent="0.3">
      <c r="A20" s="27" t="s">
        <v>35</v>
      </c>
      <c r="B20" s="18" t="s">
        <v>11</v>
      </c>
      <c r="C20" s="17"/>
      <c r="D20" s="35" t="s">
        <v>140</v>
      </c>
      <c r="E20" s="9">
        <v>15600</v>
      </c>
      <c r="F20" s="59">
        <v>6.14</v>
      </c>
      <c r="G20" s="36">
        <v>0.12</v>
      </c>
      <c r="H20" s="32">
        <f t="shared" si="0"/>
        <v>5.4032</v>
      </c>
      <c r="I20" s="66" t="s">
        <v>140</v>
      </c>
      <c r="J20" s="40">
        <v>15600</v>
      </c>
      <c r="K20" s="63">
        <v>6.14</v>
      </c>
      <c r="L20" s="41">
        <v>0.12</v>
      </c>
      <c r="M20" s="32">
        <f t="shared" si="1"/>
        <v>5.4032</v>
      </c>
      <c r="N20" s="4">
        <f t="shared" si="2"/>
        <v>5.4032</v>
      </c>
    </row>
    <row r="21" spans="1:15" ht="43.2" x14ac:dyDescent="0.3">
      <c r="A21" s="47" t="s">
        <v>36</v>
      </c>
      <c r="B21" s="50" t="s">
        <v>11</v>
      </c>
      <c r="C21" s="46" t="s">
        <v>37</v>
      </c>
      <c r="D21" s="35" t="s">
        <v>105</v>
      </c>
      <c r="E21" s="9">
        <v>17200</v>
      </c>
      <c r="F21" s="59">
        <v>24.056666666666665</v>
      </c>
      <c r="G21" s="36">
        <v>0.12</v>
      </c>
      <c r="H21" s="32">
        <f t="shared" si="0"/>
        <v>21.169866666666664</v>
      </c>
      <c r="I21" s="66" t="s">
        <v>105</v>
      </c>
      <c r="J21" s="40">
        <v>17200</v>
      </c>
      <c r="K21" s="63">
        <v>24.056666666666665</v>
      </c>
      <c r="L21" s="41">
        <v>0.12</v>
      </c>
      <c r="M21" s="32">
        <f t="shared" si="1"/>
        <v>21.169866666666664</v>
      </c>
      <c r="N21" s="4">
        <f t="shared" si="2"/>
        <v>21.169866666666664</v>
      </c>
    </row>
    <row r="22" spans="1:15" ht="28.8" x14ac:dyDescent="0.3">
      <c r="A22" s="54" t="s">
        <v>38</v>
      </c>
      <c r="B22" s="50" t="s">
        <v>11</v>
      </c>
      <c r="C22" s="17"/>
      <c r="D22" s="35" t="s">
        <v>106</v>
      </c>
      <c r="E22" s="9">
        <v>749146</v>
      </c>
      <c r="F22" s="59">
        <v>1.9866666666666666</v>
      </c>
      <c r="G22" s="36">
        <v>0.12</v>
      </c>
      <c r="H22" s="32">
        <f t="shared" si="0"/>
        <v>1.7482666666666666</v>
      </c>
      <c r="I22" s="66" t="s">
        <v>106</v>
      </c>
      <c r="J22" s="40">
        <v>749146</v>
      </c>
      <c r="K22" s="63">
        <v>1.9866666666666666</v>
      </c>
      <c r="L22" s="41">
        <v>0.12</v>
      </c>
      <c r="M22" s="32">
        <f t="shared" si="1"/>
        <v>1.7482666666666666</v>
      </c>
      <c r="N22" s="67">
        <f t="shared" si="2"/>
        <v>1.7482666666666666</v>
      </c>
      <c r="O22" s="71"/>
    </row>
    <row r="23" spans="1:15" x14ac:dyDescent="0.3">
      <c r="A23" s="27" t="s">
        <v>43</v>
      </c>
      <c r="B23" s="18" t="s">
        <v>11</v>
      </c>
      <c r="C23" s="17"/>
      <c r="D23" s="35" t="s">
        <v>107</v>
      </c>
      <c r="E23" s="9" t="s">
        <v>79</v>
      </c>
      <c r="F23" s="59">
        <v>3.333333333333333</v>
      </c>
      <c r="G23" s="36">
        <v>0.12</v>
      </c>
      <c r="H23" s="32">
        <f t="shared" si="0"/>
        <v>2.9333333333333331</v>
      </c>
      <c r="I23" s="66" t="s">
        <v>107</v>
      </c>
      <c r="J23" s="40" t="s">
        <v>79</v>
      </c>
      <c r="K23" s="63">
        <v>3.333333333333333</v>
      </c>
      <c r="L23" s="41">
        <v>0.12</v>
      </c>
      <c r="M23" s="32">
        <f t="shared" si="1"/>
        <v>2.9333333333333331</v>
      </c>
      <c r="N23" s="4">
        <f t="shared" si="2"/>
        <v>2.9333333333333331</v>
      </c>
    </row>
    <row r="24" spans="1:15" x14ac:dyDescent="0.3">
      <c r="A24" s="18" t="s">
        <v>39</v>
      </c>
      <c r="B24" s="18" t="s">
        <v>11</v>
      </c>
      <c r="C24" s="17"/>
      <c r="D24" s="35" t="s">
        <v>108</v>
      </c>
      <c r="E24" s="9" t="s">
        <v>80</v>
      </c>
      <c r="F24" s="59">
        <v>3.5933333333333328</v>
      </c>
      <c r="G24" s="36">
        <v>0.12</v>
      </c>
      <c r="H24" s="32">
        <f t="shared" si="0"/>
        <v>3.1621333333333328</v>
      </c>
      <c r="I24" s="66" t="s">
        <v>108</v>
      </c>
      <c r="J24" s="40" t="s">
        <v>80</v>
      </c>
      <c r="K24" s="63">
        <v>3.5933333333333328</v>
      </c>
      <c r="L24" s="41">
        <v>0.12</v>
      </c>
      <c r="M24" s="32">
        <f t="shared" si="1"/>
        <v>3.1621333333333328</v>
      </c>
      <c r="N24" s="67">
        <f t="shared" si="2"/>
        <v>3.1621333333333328</v>
      </c>
      <c r="O24" s="71"/>
    </row>
    <row r="25" spans="1:15" ht="93" customHeight="1" x14ac:dyDescent="0.3">
      <c r="A25" s="55" t="s">
        <v>40</v>
      </c>
      <c r="B25" s="50" t="s">
        <v>11</v>
      </c>
      <c r="C25" s="46" t="s">
        <v>41</v>
      </c>
      <c r="D25" s="35" t="s">
        <v>142</v>
      </c>
      <c r="E25" s="9" t="s">
        <v>141</v>
      </c>
      <c r="F25" s="59">
        <v>3</v>
      </c>
      <c r="G25" s="36">
        <v>0.12</v>
      </c>
      <c r="H25" s="32">
        <f t="shared" si="0"/>
        <v>2.64</v>
      </c>
      <c r="I25" s="66" t="s">
        <v>142</v>
      </c>
      <c r="J25" s="40" t="s">
        <v>141</v>
      </c>
      <c r="K25" s="63">
        <v>3</v>
      </c>
      <c r="L25" s="41">
        <v>0.12</v>
      </c>
      <c r="M25" s="32">
        <f t="shared" si="1"/>
        <v>2.64</v>
      </c>
      <c r="N25" s="4">
        <f t="shared" si="2"/>
        <v>2.64</v>
      </c>
    </row>
    <row r="26" spans="1:15" x14ac:dyDescent="0.3">
      <c r="A26" s="18" t="s">
        <v>42</v>
      </c>
      <c r="B26" s="18" t="s">
        <v>11</v>
      </c>
      <c r="C26" s="17"/>
      <c r="D26" s="35" t="s">
        <v>109</v>
      </c>
      <c r="E26" s="9" t="s">
        <v>133</v>
      </c>
      <c r="F26" s="59">
        <v>1.5599999999999998</v>
      </c>
      <c r="G26" s="36">
        <v>0.12</v>
      </c>
      <c r="H26" s="32">
        <f t="shared" si="0"/>
        <v>1.3727999999999998</v>
      </c>
      <c r="I26" s="66" t="s">
        <v>136</v>
      </c>
      <c r="J26" s="40">
        <v>296018</v>
      </c>
      <c r="K26" s="63">
        <v>0.46666666666666662</v>
      </c>
      <c r="L26" s="41">
        <v>0.12</v>
      </c>
      <c r="M26" s="32">
        <f t="shared" si="1"/>
        <v>0.41066666666666662</v>
      </c>
      <c r="N26" s="67">
        <f t="shared" si="2"/>
        <v>0.89173333333333327</v>
      </c>
      <c r="O26" s="71"/>
    </row>
    <row r="27" spans="1:15" x14ac:dyDescent="0.3">
      <c r="A27" s="27" t="s">
        <v>44</v>
      </c>
      <c r="B27" s="18" t="s">
        <v>11</v>
      </c>
      <c r="C27" s="17"/>
      <c r="D27" s="35" t="s">
        <v>110</v>
      </c>
      <c r="E27" s="9" t="s">
        <v>81</v>
      </c>
      <c r="F27" s="59">
        <v>0.64399999999999991</v>
      </c>
      <c r="G27" s="36">
        <v>0.12</v>
      </c>
      <c r="H27" s="32">
        <f t="shared" si="0"/>
        <v>0.56671999999999989</v>
      </c>
      <c r="I27" s="66" t="s">
        <v>110</v>
      </c>
      <c r="J27" s="40" t="s">
        <v>81</v>
      </c>
      <c r="K27" s="63">
        <v>0.64399999999999991</v>
      </c>
      <c r="L27" s="41">
        <v>0.12</v>
      </c>
      <c r="M27" s="32">
        <f t="shared" si="1"/>
        <v>0.56671999999999989</v>
      </c>
      <c r="N27" s="4">
        <f t="shared" si="2"/>
        <v>0.56671999999999989</v>
      </c>
    </row>
    <row r="28" spans="1:15" x14ac:dyDescent="0.3">
      <c r="A28" s="27" t="s">
        <v>45</v>
      </c>
      <c r="B28" s="18" t="s">
        <v>11</v>
      </c>
      <c r="C28" s="17" t="s">
        <v>46</v>
      </c>
      <c r="D28" s="35" t="s">
        <v>111</v>
      </c>
      <c r="E28" s="9">
        <v>13271</v>
      </c>
      <c r="F28" s="59">
        <v>3.1999999999999997</v>
      </c>
      <c r="G28" s="36">
        <v>0.12</v>
      </c>
      <c r="H28" s="32">
        <f t="shared" si="0"/>
        <v>2.8159999999999998</v>
      </c>
      <c r="I28" s="66" t="s">
        <v>111</v>
      </c>
      <c r="J28" s="40">
        <v>13271</v>
      </c>
      <c r="K28" s="63">
        <v>3.1999999999999997</v>
      </c>
      <c r="L28" s="41">
        <v>0.12</v>
      </c>
      <c r="M28" s="32">
        <f t="shared" si="1"/>
        <v>2.8159999999999998</v>
      </c>
      <c r="N28" s="4">
        <f t="shared" si="2"/>
        <v>2.8159999999999998</v>
      </c>
    </row>
    <row r="29" spans="1:15" x14ac:dyDescent="0.3">
      <c r="A29" s="27" t="s">
        <v>47</v>
      </c>
      <c r="B29" s="18" t="s">
        <v>11</v>
      </c>
      <c r="C29" s="17"/>
      <c r="D29" s="35" t="s">
        <v>143</v>
      </c>
      <c r="E29" s="9">
        <v>45297</v>
      </c>
      <c r="F29" s="59">
        <v>6.9999999999999991</v>
      </c>
      <c r="G29" s="36">
        <v>0.12</v>
      </c>
      <c r="H29" s="32">
        <f t="shared" si="0"/>
        <v>6.1599999999999993</v>
      </c>
      <c r="I29" s="66" t="s">
        <v>143</v>
      </c>
      <c r="J29" s="40">
        <v>45297</v>
      </c>
      <c r="K29" s="63">
        <v>6.9999999999999991</v>
      </c>
      <c r="L29" s="41">
        <v>0.12</v>
      </c>
      <c r="M29" s="32">
        <f t="shared" si="1"/>
        <v>6.1599999999999993</v>
      </c>
      <c r="N29" s="4">
        <f t="shared" si="2"/>
        <v>6.1599999999999993</v>
      </c>
    </row>
    <row r="30" spans="1:15" x14ac:dyDescent="0.3">
      <c r="A30" s="27" t="s">
        <v>48</v>
      </c>
      <c r="B30" s="18" t="s">
        <v>11</v>
      </c>
      <c r="C30" s="17"/>
      <c r="D30" s="35" t="s">
        <v>112</v>
      </c>
      <c r="E30" s="9">
        <v>200046</v>
      </c>
      <c r="F30" s="59">
        <v>2.2133333333333329</v>
      </c>
      <c r="G30" s="36">
        <v>0.12</v>
      </c>
      <c r="H30" s="32">
        <f t="shared" si="0"/>
        <v>1.9477333333333329</v>
      </c>
      <c r="I30" s="66" t="s">
        <v>112</v>
      </c>
      <c r="J30" s="40">
        <v>200046</v>
      </c>
      <c r="K30" s="63">
        <v>2.2133333333333329</v>
      </c>
      <c r="L30" s="41">
        <v>0.12</v>
      </c>
      <c r="M30" s="32">
        <f t="shared" si="1"/>
        <v>1.9477333333333329</v>
      </c>
      <c r="N30" s="4">
        <f t="shared" si="2"/>
        <v>1.9477333333333329</v>
      </c>
    </row>
    <row r="31" spans="1:15" x14ac:dyDescent="0.3">
      <c r="A31" s="27" t="s">
        <v>49</v>
      </c>
      <c r="B31" s="18" t="s">
        <v>25</v>
      </c>
      <c r="C31" s="17"/>
      <c r="D31" s="35" t="s">
        <v>113</v>
      </c>
      <c r="E31" s="9" t="s">
        <v>82</v>
      </c>
      <c r="F31" s="59">
        <v>1.9226666666666665</v>
      </c>
      <c r="G31" s="36">
        <v>0.12</v>
      </c>
      <c r="H31" s="32">
        <f t="shared" si="0"/>
        <v>1.6919466666666665</v>
      </c>
      <c r="I31" s="66" t="s">
        <v>113</v>
      </c>
      <c r="J31" s="40" t="s">
        <v>82</v>
      </c>
      <c r="K31" s="63">
        <v>1.9226666666666665</v>
      </c>
      <c r="L31" s="41">
        <v>0.12</v>
      </c>
      <c r="M31" s="32">
        <f t="shared" si="1"/>
        <v>1.6919466666666665</v>
      </c>
      <c r="N31" s="4">
        <f t="shared" si="2"/>
        <v>1.6919466666666665</v>
      </c>
    </row>
    <row r="32" spans="1:15" x14ac:dyDescent="0.3">
      <c r="A32" s="27" t="s">
        <v>50</v>
      </c>
      <c r="B32" s="18" t="s">
        <v>10</v>
      </c>
      <c r="C32" s="17"/>
      <c r="D32" s="35" t="s">
        <v>114</v>
      </c>
      <c r="E32" s="9" t="s">
        <v>83</v>
      </c>
      <c r="F32" s="59">
        <v>1.4419999999999997</v>
      </c>
      <c r="G32" s="36">
        <v>0.12</v>
      </c>
      <c r="H32" s="32">
        <f t="shared" si="0"/>
        <v>1.2689599999999999</v>
      </c>
      <c r="I32" s="66" t="s">
        <v>114</v>
      </c>
      <c r="J32" s="40" t="s">
        <v>83</v>
      </c>
      <c r="K32" s="63">
        <v>1.4419999999999997</v>
      </c>
      <c r="L32" s="41">
        <v>0.12</v>
      </c>
      <c r="M32" s="32">
        <f t="shared" si="1"/>
        <v>1.2689599999999999</v>
      </c>
      <c r="N32" s="4">
        <f t="shared" si="2"/>
        <v>1.2689599999999999</v>
      </c>
    </row>
    <row r="33" spans="1:14" x14ac:dyDescent="0.3">
      <c r="A33" s="27" t="s">
        <v>51</v>
      </c>
      <c r="B33" s="18" t="s">
        <v>11</v>
      </c>
      <c r="C33" s="17"/>
      <c r="D33" s="35" t="s">
        <v>115</v>
      </c>
      <c r="E33" s="9" t="s">
        <v>84</v>
      </c>
      <c r="F33" s="59">
        <v>1.6390666666666667</v>
      </c>
      <c r="G33" s="36">
        <v>0.12</v>
      </c>
      <c r="H33" s="32">
        <f t="shared" si="0"/>
        <v>1.4423786666666667</v>
      </c>
      <c r="I33" s="66" t="s">
        <v>115</v>
      </c>
      <c r="J33" s="40" t="s">
        <v>84</v>
      </c>
      <c r="K33" s="63">
        <v>1.6390666666666667</v>
      </c>
      <c r="L33" s="41">
        <v>0.12</v>
      </c>
      <c r="M33" s="32">
        <f t="shared" si="1"/>
        <v>1.4423786666666667</v>
      </c>
      <c r="N33" s="4">
        <f t="shared" si="2"/>
        <v>1.4423786666666667</v>
      </c>
    </row>
    <row r="34" spans="1:14" x14ac:dyDescent="0.3">
      <c r="A34" s="27" t="s">
        <v>52</v>
      </c>
      <c r="B34" s="18" t="s">
        <v>11</v>
      </c>
      <c r="C34" s="17"/>
      <c r="D34" s="35" t="s">
        <v>116</v>
      </c>
      <c r="E34" s="9" t="s">
        <v>85</v>
      </c>
      <c r="F34" s="59">
        <v>2.0933333333333333</v>
      </c>
      <c r="G34" s="36">
        <v>0.12</v>
      </c>
      <c r="H34" s="32">
        <f t="shared" si="0"/>
        <v>1.8421333333333334</v>
      </c>
      <c r="I34" s="66" t="s">
        <v>116</v>
      </c>
      <c r="J34" s="40" t="s">
        <v>85</v>
      </c>
      <c r="K34" s="63">
        <v>2.0933333333333333</v>
      </c>
      <c r="L34" s="41">
        <v>0.12</v>
      </c>
      <c r="M34" s="32">
        <f t="shared" si="1"/>
        <v>1.8421333333333334</v>
      </c>
      <c r="N34" s="4">
        <f t="shared" si="2"/>
        <v>1.8421333333333334</v>
      </c>
    </row>
    <row r="35" spans="1:14" x14ac:dyDescent="0.3">
      <c r="A35" s="27" t="s">
        <v>53</v>
      </c>
      <c r="B35" s="18" t="s">
        <v>11</v>
      </c>
      <c r="C35" s="17"/>
      <c r="D35" s="35" t="s">
        <v>117</v>
      </c>
      <c r="E35" s="9" t="s">
        <v>86</v>
      </c>
      <c r="F35" s="59">
        <v>2.0933333333333333</v>
      </c>
      <c r="G35" s="36">
        <v>0.12</v>
      </c>
      <c r="H35" s="32">
        <f t="shared" si="0"/>
        <v>1.8421333333333334</v>
      </c>
      <c r="I35" s="66" t="s">
        <v>117</v>
      </c>
      <c r="J35" s="40" t="s">
        <v>86</v>
      </c>
      <c r="K35" s="63">
        <v>2.0933333333333333</v>
      </c>
      <c r="L35" s="41">
        <v>0.12</v>
      </c>
      <c r="M35" s="32">
        <f t="shared" si="1"/>
        <v>1.8421333333333334</v>
      </c>
      <c r="N35" s="4">
        <f t="shared" si="2"/>
        <v>1.8421333333333334</v>
      </c>
    </row>
    <row r="36" spans="1:14" x14ac:dyDescent="0.3">
      <c r="A36" s="27" t="s">
        <v>54</v>
      </c>
      <c r="B36" s="18" t="s">
        <v>56</v>
      </c>
      <c r="C36" s="17"/>
      <c r="D36" s="35" t="s">
        <v>118</v>
      </c>
      <c r="E36" s="9">
        <v>15210</v>
      </c>
      <c r="F36" s="59">
        <v>0.23866666666666664</v>
      </c>
      <c r="G36" s="36">
        <v>0.12</v>
      </c>
      <c r="H36" s="32">
        <f t="shared" si="0"/>
        <v>0.21002666666666664</v>
      </c>
      <c r="I36" s="66" t="s">
        <v>118</v>
      </c>
      <c r="J36" s="40">
        <v>15210</v>
      </c>
      <c r="K36" s="63">
        <v>0.23866666666666664</v>
      </c>
      <c r="L36" s="41">
        <v>0.12</v>
      </c>
      <c r="M36" s="32">
        <f t="shared" si="1"/>
        <v>0.21002666666666664</v>
      </c>
      <c r="N36" s="4">
        <f t="shared" si="2"/>
        <v>0.21002666666666664</v>
      </c>
    </row>
    <row r="37" spans="1:14" x14ac:dyDescent="0.3">
      <c r="A37" s="27" t="s">
        <v>55</v>
      </c>
      <c r="B37" s="18" t="s">
        <v>11</v>
      </c>
      <c r="C37" s="17" t="s">
        <v>70</v>
      </c>
      <c r="D37" s="35" t="s">
        <v>119</v>
      </c>
      <c r="E37" s="9">
        <v>16922</v>
      </c>
      <c r="F37" s="59">
        <v>0.66333333333333322</v>
      </c>
      <c r="G37" s="36">
        <v>0.12</v>
      </c>
      <c r="H37" s="32">
        <f t="shared" si="0"/>
        <v>0.58373333333333322</v>
      </c>
      <c r="I37" s="66" t="s">
        <v>119</v>
      </c>
      <c r="J37" s="40">
        <v>16922</v>
      </c>
      <c r="K37" s="63">
        <v>0.66333333333333322</v>
      </c>
      <c r="L37" s="41">
        <v>0.12</v>
      </c>
      <c r="M37" s="32">
        <f t="shared" si="1"/>
        <v>0.58373333333333322</v>
      </c>
      <c r="N37" s="4">
        <f t="shared" si="2"/>
        <v>0.58373333333333322</v>
      </c>
    </row>
    <row r="38" spans="1:14" x14ac:dyDescent="0.3">
      <c r="A38" s="27" t="s">
        <v>71</v>
      </c>
      <c r="B38" s="18" t="s">
        <v>10</v>
      </c>
      <c r="C38" s="17"/>
      <c r="D38" s="35" t="s">
        <v>120</v>
      </c>
      <c r="E38" s="9">
        <v>3101</v>
      </c>
      <c r="F38" s="59">
        <v>11.426666666666668</v>
      </c>
      <c r="G38" s="36">
        <v>0.12</v>
      </c>
      <c r="H38" s="32">
        <f t="shared" si="0"/>
        <v>10.055466666666668</v>
      </c>
      <c r="I38" s="66" t="s">
        <v>120</v>
      </c>
      <c r="J38" s="40">
        <v>3101</v>
      </c>
      <c r="K38" s="63">
        <v>11.426666666666668</v>
      </c>
      <c r="L38" s="41">
        <v>0.12</v>
      </c>
      <c r="M38" s="32">
        <f t="shared" si="1"/>
        <v>10.055466666666668</v>
      </c>
      <c r="N38" s="4">
        <f t="shared" si="2"/>
        <v>10.055466666666668</v>
      </c>
    </row>
    <row r="39" spans="1:14" x14ac:dyDescent="0.3">
      <c r="A39" s="27" t="s">
        <v>57</v>
      </c>
      <c r="B39" s="18" t="s">
        <v>10</v>
      </c>
      <c r="C39" s="17"/>
      <c r="D39" s="35" t="s">
        <v>121</v>
      </c>
      <c r="E39" s="9">
        <v>64500</v>
      </c>
      <c r="F39" s="59">
        <v>11</v>
      </c>
      <c r="G39" s="36">
        <v>0.12</v>
      </c>
      <c r="H39" s="32">
        <f t="shared" si="0"/>
        <v>9.68</v>
      </c>
      <c r="I39" s="66" t="s">
        <v>121</v>
      </c>
      <c r="J39" s="40">
        <v>64500</v>
      </c>
      <c r="K39" s="63">
        <v>11</v>
      </c>
      <c r="L39" s="41">
        <v>0.12</v>
      </c>
      <c r="M39" s="32">
        <f t="shared" si="1"/>
        <v>9.68</v>
      </c>
      <c r="N39" s="4">
        <f t="shared" si="2"/>
        <v>9.68</v>
      </c>
    </row>
    <row r="40" spans="1:14" x14ac:dyDescent="0.3">
      <c r="A40" s="27" t="s">
        <v>58</v>
      </c>
      <c r="B40" s="18" t="s">
        <v>11</v>
      </c>
      <c r="C40" s="17"/>
      <c r="D40" s="35" t="s">
        <v>122</v>
      </c>
      <c r="E40" s="9">
        <v>741009</v>
      </c>
      <c r="F40" s="59">
        <v>5.5333333333333332</v>
      </c>
      <c r="G40" s="36">
        <v>0.12</v>
      </c>
      <c r="H40" s="32">
        <f t="shared" si="0"/>
        <v>4.8693333333333335</v>
      </c>
      <c r="I40" s="66" t="s">
        <v>122</v>
      </c>
      <c r="J40" s="40">
        <v>741009</v>
      </c>
      <c r="K40" s="63">
        <v>5.5333333333333332</v>
      </c>
      <c r="L40" s="41">
        <v>0.12</v>
      </c>
      <c r="M40" s="32">
        <f t="shared" si="1"/>
        <v>4.8693333333333335</v>
      </c>
      <c r="N40" s="4">
        <f t="shared" si="2"/>
        <v>4.8693333333333335</v>
      </c>
    </row>
    <row r="41" spans="1:14" x14ac:dyDescent="0.3">
      <c r="A41" s="27" t="s">
        <v>59</v>
      </c>
      <c r="B41" s="18" t="s">
        <v>11</v>
      </c>
      <c r="C41" s="17"/>
      <c r="D41" s="35" t="s">
        <v>123</v>
      </c>
      <c r="E41" s="9" t="s">
        <v>87</v>
      </c>
      <c r="F41" s="59">
        <v>36.853333333333332</v>
      </c>
      <c r="G41" s="36">
        <v>0.12</v>
      </c>
      <c r="H41" s="32">
        <f t="shared" si="0"/>
        <v>32.430933333333329</v>
      </c>
      <c r="I41" s="66" t="s">
        <v>148</v>
      </c>
      <c r="J41" s="40" t="s">
        <v>147</v>
      </c>
      <c r="K41" s="63">
        <v>11.617777777777777</v>
      </c>
      <c r="L41" s="41">
        <v>0.12</v>
      </c>
      <c r="M41" s="32">
        <f t="shared" si="1"/>
        <v>10.223644444444444</v>
      </c>
      <c r="N41" s="4">
        <f t="shared" si="2"/>
        <v>21.327288888888887</v>
      </c>
    </row>
    <row r="42" spans="1:14" x14ac:dyDescent="0.3">
      <c r="A42" s="27" t="s">
        <v>60</v>
      </c>
      <c r="B42" s="18" t="s">
        <v>11</v>
      </c>
      <c r="C42" s="17"/>
      <c r="D42" s="35" t="s">
        <v>124</v>
      </c>
      <c r="E42" s="9" t="s">
        <v>88</v>
      </c>
      <c r="F42" s="59">
        <v>1.2626666666666664</v>
      </c>
      <c r="G42" s="36">
        <v>0.12</v>
      </c>
      <c r="H42" s="32">
        <f t="shared" si="0"/>
        <v>1.1111466666666665</v>
      </c>
      <c r="I42" s="66" t="s">
        <v>149</v>
      </c>
      <c r="J42" s="40">
        <v>4912</v>
      </c>
      <c r="K42" s="63">
        <v>1.1516</v>
      </c>
      <c r="L42" s="41">
        <v>0.12</v>
      </c>
      <c r="M42" s="32">
        <f t="shared" si="1"/>
        <v>1.0134080000000001</v>
      </c>
      <c r="N42" s="4">
        <f t="shared" si="2"/>
        <v>1.0622773333333333</v>
      </c>
    </row>
    <row r="43" spans="1:14" x14ac:dyDescent="0.3">
      <c r="A43" s="27" t="s">
        <v>61</v>
      </c>
      <c r="B43" s="18" t="s">
        <v>12</v>
      </c>
      <c r="C43" s="17"/>
      <c r="D43" s="35" t="s">
        <v>125</v>
      </c>
      <c r="E43" s="9" t="s">
        <v>89</v>
      </c>
      <c r="F43" s="59">
        <v>25.77333333333333</v>
      </c>
      <c r="G43" s="36">
        <v>0.12</v>
      </c>
      <c r="H43" s="32">
        <f t="shared" si="0"/>
        <v>22.680533333333329</v>
      </c>
      <c r="I43" s="66" t="s">
        <v>150</v>
      </c>
      <c r="J43" s="40" t="s">
        <v>139</v>
      </c>
      <c r="K43" s="63">
        <v>22.77333333333333</v>
      </c>
      <c r="L43" s="41">
        <v>0.12</v>
      </c>
      <c r="M43" s="32">
        <f t="shared" si="1"/>
        <v>20.040533333333329</v>
      </c>
      <c r="N43" s="4">
        <f t="shared" si="2"/>
        <v>21.360533333333329</v>
      </c>
    </row>
    <row r="44" spans="1:14" x14ac:dyDescent="0.3">
      <c r="A44" s="27" t="s">
        <v>62</v>
      </c>
      <c r="B44" s="18" t="s">
        <v>12</v>
      </c>
      <c r="C44" s="17"/>
      <c r="D44" s="35" t="s">
        <v>126</v>
      </c>
      <c r="E44" s="9">
        <v>1010144</v>
      </c>
      <c r="F44" s="59">
        <v>30.719999999999995</v>
      </c>
      <c r="G44" s="36">
        <v>0.12</v>
      </c>
      <c r="H44" s="32">
        <f t="shared" si="0"/>
        <v>27.033599999999996</v>
      </c>
      <c r="I44" s="66" t="s">
        <v>137</v>
      </c>
      <c r="J44" s="40" t="s">
        <v>134</v>
      </c>
      <c r="K44" s="63">
        <v>21.226666666666663</v>
      </c>
      <c r="L44" s="41">
        <v>0.12</v>
      </c>
      <c r="M44" s="32">
        <f t="shared" si="1"/>
        <v>18.679466666666663</v>
      </c>
      <c r="N44" s="4">
        <f t="shared" si="2"/>
        <v>22.856533333333331</v>
      </c>
    </row>
    <row r="45" spans="1:14" x14ac:dyDescent="0.3">
      <c r="A45" s="27" t="s">
        <v>63</v>
      </c>
      <c r="B45" s="18" t="s">
        <v>12</v>
      </c>
      <c r="C45" s="17" t="s">
        <v>64</v>
      </c>
      <c r="D45" s="35" t="s">
        <v>145</v>
      </c>
      <c r="E45" s="9" t="s">
        <v>144</v>
      </c>
      <c r="F45" s="59">
        <v>13.333333333333332</v>
      </c>
      <c r="G45" s="36">
        <v>0.12</v>
      </c>
      <c r="H45" s="32">
        <f t="shared" si="0"/>
        <v>11.733333333333333</v>
      </c>
      <c r="I45" s="66" t="s">
        <v>145</v>
      </c>
      <c r="J45" s="40" t="s">
        <v>144</v>
      </c>
      <c r="K45" s="63">
        <v>13.333333333333332</v>
      </c>
      <c r="L45" s="41">
        <v>0.12</v>
      </c>
      <c r="M45" s="32">
        <f t="shared" si="1"/>
        <v>11.733333333333333</v>
      </c>
      <c r="N45" s="4">
        <f t="shared" si="2"/>
        <v>11.733333333333333</v>
      </c>
    </row>
    <row r="46" spans="1:14" x14ac:dyDescent="0.3">
      <c r="A46" s="27" t="s">
        <v>65</v>
      </c>
      <c r="B46" s="18" t="s">
        <v>12</v>
      </c>
      <c r="C46" s="17"/>
      <c r="D46" s="35" t="s">
        <v>127</v>
      </c>
      <c r="E46" s="9">
        <v>525900</v>
      </c>
      <c r="F46" s="59">
        <v>25.001866666666665</v>
      </c>
      <c r="G46" s="36">
        <v>0.12</v>
      </c>
      <c r="H46" s="32">
        <f t="shared" si="0"/>
        <v>22.001642666666665</v>
      </c>
      <c r="I46" s="66" t="s">
        <v>138</v>
      </c>
      <c r="J46" s="40" t="s">
        <v>135</v>
      </c>
      <c r="K46" s="63">
        <v>14.92</v>
      </c>
      <c r="L46" s="41">
        <v>0.12</v>
      </c>
      <c r="M46" s="32">
        <f t="shared" si="1"/>
        <v>13.1296</v>
      </c>
      <c r="N46" s="4">
        <f t="shared" si="2"/>
        <v>17.565621333333333</v>
      </c>
    </row>
    <row r="47" spans="1:14" x14ac:dyDescent="0.3">
      <c r="A47" s="27" t="s">
        <v>66</v>
      </c>
      <c r="B47" s="18" t="s">
        <v>12</v>
      </c>
      <c r="C47" s="17"/>
      <c r="D47" s="35" t="s">
        <v>128</v>
      </c>
      <c r="E47" s="9" t="s">
        <v>90</v>
      </c>
      <c r="F47" s="59">
        <v>26.585999999999999</v>
      </c>
      <c r="G47" s="36">
        <v>0.12</v>
      </c>
      <c r="H47" s="32">
        <f t="shared" si="0"/>
        <v>23.395679999999999</v>
      </c>
      <c r="I47" s="66" t="s">
        <v>128</v>
      </c>
      <c r="J47" s="40" t="s">
        <v>90</v>
      </c>
      <c r="K47" s="63">
        <v>26.585999999999999</v>
      </c>
      <c r="L47" s="41">
        <v>0.12</v>
      </c>
      <c r="M47" s="32">
        <f t="shared" si="1"/>
        <v>23.395679999999999</v>
      </c>
      <c r="N47" s="4">
        <f t="shared" si="2"/>
        <v>23.395679999999999</v>
      </c>
    </row>
    <row r="48" spans="1:14" x14ac:dyDescent="0.3">
      <c r="A48" s="27" t="s">
        <v>67</v>
      </c>
      <c r="B48" s="18" t="s">
        <v>12</v>
      </c>
      <c r="C48" s="17" t="s">
        <v>68</v>
      </c>
      <c r="D48" s="35" t="s">
        <v>129</v>
      </c>
      <c r="E48" s="9" t="s">
        <v>91</v>
      </c>
      <c r="F48" s="59">
        <v>2.7439999999999993</v>
      </c>
      <c r="G48" s="36">
        <v>0.12</v>
      </c>
      <c r="H48" s="32">
        <f t="shared" si="0"/>
        <v>2.4147199999999995</v>
      </c>
      <c r="I48" s="66" t="s">
        <v>129</v>
      </c>
      <c r="J48" s="40" t="s">
        <v>91</v>
      </c>
      <c r="K48" s="63">
        <v>2.7439999999999993</v>
      </c>
      <c r="L48" s="41">
        <v>0.12</v>
      </c>
      <c r="M48" s="32">
        <f t="shared" si="1"/>
        <v>2.4147199999999995</v>
      </c>
      <c r="N48" s="4">
        <f t="shared" si="2"/>
        <v>2.4147199999999995</v>
      </c>
    </row>
    <row r="49" spans="1:18" x14ac:dyDescent="0.3">
      <c r="A49" s="23" t="s">
        <v>15</v>
      </c>
      <c r="B49" s="23"/>
      <c r="C49" s="23"/>
      <c r="D49" s="7"/>
      <c r="E49" s="7"/>
      <c r="F49" s="60"/>
      <c r="G49" s="13"/>
      <c r="H49" s="32">
        <v>0</v>
      </c>
      <c r="I49" s="42"/>
      <c r="J49" s="42"/>
      <c r="K49" s="64"/>
      <c r="L49" s="43"/>
      <c r="M49" s="10"/>
      <c r="N49" s="8"/>
    </row>
    <row r="50" spans="1:18" s="3" customFormat="1" ht="15" thickBot="1" x14ac:dyDescent="0.35">
      <c r="A50" s="24" t="s">
        <v>1</v>
      </c>
      <c r="B50" s="24"/>
      <c r="C50" s="24"/>
      <c r="D50" s="5"/>
      <c r="E50" s="5"/>
      <c r="F50" s="61"/>
      <c r="G50" s="14"/>
      <c r="H50" s="11"/>
      <c r="I50" s="44"/>
      <c r="J50" s="44"/>
      <c r="K50" s="65"/>
      <c r="L50" s="45"/>
      <c r="M50" s="11"/>
      <c r="N50" s="6">
        <f>SUM(N7:N48)</f>
        <v>252.85171022222218</v>
      </c>
      <c r="R50" s="70"/>
    </row>
  </sheetData>
  <autoFilter ref="A6:P48" xr:uid="{274EB237-5714-412B-BADF-562D601E93E7}"/>
  <mergeCells count="3">
    <mergeCell ref="I5:L5"/>
    <mergeCell ref="D5:G5"/>
    <mergeCell ref="B2:D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4E2FB-B2E1-4053-9340-4D2506CF72B6}">
  <ds:schemaRefs>
    <ds:schemaRef ds:uri="http://schemas.microsoft.com/sharepoint/v3/contenttype/forms"/>
  </ds:schemaRefs>
</ds:datastoreItem>
</file>

<file path=customXml/itemProps2.xml><?xml version="1.0" encoding="utf-8"?>
<ds:datastoreItem xmlns:ds="http://schemas.openxmlformats.org/officeDocument/2006/customXml" ds:itemID="{4DFB7AA6-65D7-43B4-B7CE-427EBEF503BA}">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 ds:uri="3a3aca9c-e23e-4218-ba3a-2e0fb28352ac"/>
    <ds:schemaRef ds:uri="9043eea9-c6a2-41bd-a216-33d45f9f09e1"/>
  </ds:schemaRefs>
</ds:datastoreItem>
</file>

<file path=customXml/itemProps3.xml><?xml version="1.0" encoding="utf-8"?>
<ds:datastoreItem xmlns:ds="http://schemas.openxmlformats.org/officeDocument/2006/customXml" ds:itemID="{F1589FE9-23D0-4DDD-8CC0-C67966B5CC5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Kernassortiment</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An Vrijders</cp:lastModifiedBy>
  <cp:lastPrinted>2018-07-16T14:27:31Z</cp:lastPrinted>
  <dcterms:created xsi:type="dcterms:W3CDTF">2018-07-12T12:09:26Z</dcterms:created>
  <dcterms:modified xsi:type="dcterms:W3CDTF">2023-09-05T10:05:50Z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