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mc:AlternateContent xmlns:mc="http://schemas.openxmlformats.org/markup-compatibility/2006">
    <mc:Choice Requires="x15">
      <x15ac:absPath xmlns:x15ac="http://schemas.microsoft.com/office/spreadsheetml/2010/11/ac" url="https://guimard.sharepoint.com/sites/BES/DOKO Raamovereenkomsten/Knutselmateriaal/10 Uitvoering/Website/"/>
    </mc:Choice>
  </mc:AlternateContent>
  <xr:revisionPtr revIDLastSave="12" documentId="8_{BA369A76-FA87-4ED3-9BD5-EAC467794174}" xr6:coauthVersionLast="47" xr6:coauthVersionMax="47" xr10:uidLastSave="{5AC868DD-3396-42DA-B9E3-BBD1BE2A64CD}"/>
  <bookViews>
    <workbookView xWindow="1920" yWindow="1920" windowWidth="20268" windowHeight="8940" xr2:uid="{00000000-000D-0000-FFFF-FFFF00000000}"/>
  </bookViews>
  <sheets>
    <sheet name="Kernassortiment" sheetId="1" r:id="rId1"/>
  </sheets>
  <definedNames>
    <definedName name="_xlnm._FilterDatabase" localSheetId="0" hidden="1">Kernassortiment!$A$6:$P$48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N49" i="1" l="1"/>
  <c r="H45" i="1" l="1"/>
  <c r="M9" i="1"/>
  <c r="M10" i="1"/>
  <c r="M11" i="1"/>
  <c r="M12" i="1"/>
  <c r="M13" i="1"/>
  <c r="M14" i="1"/>
  <c r="M15" i="1"/>
  <c r="M16" i="1"/>
  <c r="M17" i="1"/>
  <c r="M18" i="1"/>
  <c r="M19" i="1"/>
  <c r="M20" i="1"/>
  <c r="M21" i="1"/>
  <c r="M22" i="1"/>
  <c r="N22" i="1" s="1"/>
  <c r="M23" i="1"/>
  <c r="M24" i="1"/>
  <c r="M25" i="1"/>
  <c r="M26" i="1"/>
  <c r="M27" i="1"/>
  <c r="M28" i="1"/>
  <c r="M29" i="1"/>
  <c r="M30" i="1"/>
  <c r="M31" i="1"/>
  <c r="M32" i="1"/>
  <c r="M33" i="1"/>
  <c r="M34" i="1"/>
  <c r="M35" i="1"/>
  <c r="M36" i="1"/>
  <c r="M37" i="1"/>
  <c r="M38" i="1"/>
  <c r="M39" i="1"/>
  <c r="M40" i="1"/>
  <c r="M41" i="1"/>
  <c r="M42" i="1"/>
  <c r="M43" i="1"/>
  <c r="M44" i="1"/>
  <c r="M45" i="1"/>
  <c r="M46" i="1"/>
  <c r="M47" i="1"/>
  <c r="M48" i="1"/>
  <c r="M8" i="1"/>
  <c r="M7" i="1"/>
  <c r="H9" i="1"/>
  <c r="H10" i="1"/>
  <c r="H11" i="1"/>
  <c r="H12" i="1"/>
  <c r="H13" i="1"/>
  <c r="H14" i="1"/>
  <c r="H15" i="1"/>
  <c r="H16" i="1"/>
  <c r="H17" i="1"/>
  <c r="H18" i="1"/>
  <c r="H19" i="1"/>
  <c r="H20" i="1"/>
  <c r="H21" i="1"/>
  <c r="H22" i="1"/>
  <c r="H23" i="1"/>
  <c r="H24" i="1"/>
  <c r="H25" i="1"/>
  <c r="H26" i="1"/>
  <c r="H27" i="1"/>
  <c r="H28" i="1"/>
  <c r="H29" i="1"/>
  <c r="H30" i="1"/>
  <c r="H31" i="1"/>
  <c r="H32" i="1"/>
  <c r="H33" i="1"/>
  <c r="H34" i="1"/>
  <c r="H35" i="1"/>
  <c r="H36" i="1"/>
  <c r="H37" i="1"/>
  <c r="H38" i="1"/>
  <c r="H39" i="1"/>
  <c r="H40" i="1"/>
  <c r="H41" i="1"/>
  <c r="H42" i="1"/>
  <c r="H43" i="1"/>
  <c r="H44" i="1"/>
  <c r="H46" i="1"/>
  <c r="H47" i="1"/>
  <c r="H48" i="1"/>
  <c r="H8" i="1"/>
  <c r="H7" i="1"/>
  <c r="N11" i="1" l="1"/>
  <c r="N26" i="1"/>
  <c r="N24" i="1"/>
  <c r="N19" i="1"/>
  <c r="N10" i="1" l="1"/>
  <c r="N7" i="1"/>
  <c r="N15" i="1"/>
  <c r="N36" i="1"/>
  <c r="N48" i="1"/>
  <c r="N18" i="1"/>
  <c r="N17" i="1"/>
  <c r="N41" i="1"/>
  <c r="N8" i="1"/>
  <c r="N23" i="1"/>
  <c r="N46" i="1"/>
  <c r="N40" i="1"/>
  <c r="N35" i="1"/>
  <c r="N25" i="1"/>
  <c r="N43" i="1"/>
  <c r="N37" i="1"/>
  <c r="N31" i="1"/>
  <c r="N29" i="1"/>
  <c r="N28" i="1"/>
  <c r="N47" i="1"/>
  <c r="N42" i="1"/>
  <c r="N13" i="1"/>
  <c r="N14" i="1"/>
  <c r="N39" i="1"/>
  <c r="N34" i="1"/>
  <c r="N27" i="1"/>
  <c r="N21" i="1"/>
  <c r="N20" i="1"/>
  <c r="N45" i="1"/>
  <c r="N33" i="1"/>
  <c r="N12" i="1"/>
  <c r="N16" i="1"/>
  <c r="N44" i="1"/>
  <c r="N38" i="1"/>
  <c r="N32" i="1"/>
  <c r="N9" i="1"/>
  <c r="N30" i="1"/>
  <c r="N50" i="1" l="1"/>
</calcChain>
</file>

<file path=xl/sharedStrings.xml><?xml version="1.0" encoding="utf-8"?>
<sst xmlns="http://schemas.openxmlformats.org/spreadsheetml/2006/main" count="283" uniqueCount="158">
  <si>
    <t>Totaal</t>
  </si>
  <si>
    <t>Totaalprijs Kernassortiment</t>
  </si>
  <si>
    <t>Omschrijving huidige artikel</t>
  </si>
  <si>
    <t>Omschrijving artikel Inschrijver</t>
  </si>
  <si>
    <t>Eenheid Inschrijver</t>
  </si>
  <si>
    <t>Prijs (excl. BTW)*</t>
  </si>
  <si>
    <t>Kortingspercentage</t>
  </si>
  <si>
    <t>Catalogusprijs (Excl. BTW)</t>
  </si>
  <si>
    <t>Inventaris Kernassortiment</t>
  </si>
  <si>
    <t>EH</t>
  </si>
  <si>
    <t>Pak</t>
  </si>
  <si>
    <t>Stuk</t>
  </si>
  <si>
    <t>Doos</t>
  </si>
  <si>
    <t>A MERK</t>
  </si>
  <si>
    <t>B MERK</t>
  </si>
  <si>
    <t>Leveringskost voor bestellingen onder de 50 euro</t>
  </si>
  <si>
    <t>opmerking of beschrijving</t>
  </si>
  <si>
    <t>Creall spongy plakaatverfstiften assortiment van 6 kleuren</t>
  </si>
  <si>
    <t>De flesjes met een handige grip en voorzien van een schildersponsje. Gemakkelijk te hanteren, zelfs door heel jonge kinderen. De kinderen kunnen prachtige schilderwerkjes maken door ermee te wrijven over het papier of door ermee te stippen.</t>
  </si>
  <si>
    <t>Bierviltjes vierkant 9,3 x 9,3 onbedrukt - pak van 100 stuks</t>
  </si>
  <si>
    <t>Boetseerklei wit pak van 10 KG</t>
  </si>
  <si>
    <t>Boetseerklei FIMO soft - 454g -Mandarijn</t>
  </si>
  <si>
    <t>Pak 350G Darwi Super Softy Rood</t>
  </si>
  <si>
    <t>Zeer flexible modeleerpasta. Kleuren onderling mengbaar. Verkleurt niet. Droogt niet uit.</t>
  </si>
  <si>
    <t>Boetseerspatels plastic - zak 14 stuks</t>
  </si>
  <si>
    <t>Zak</t>
  </si>
  <si>
    <t>Apli Knutseloogjes - zelfklevend, rond zwart - ass. Vormen - zak 100 stuks</t>
  </si>
  <si>
    <t>Isomobol rond - 50mm - zak 100 stuks</t>
  </si>
  <si>
    <t>Schaar met  totale lengte van 16 cm, met spitse punt in Inox en handvat in plastiek</t>
  </si>
  <si>
    <t>13 cm ronde punt. Automatische opening om het knippen te vergemakkelijken. Rechtshandig.</t>
  </si>
  <si>
    <t>Mapped schaar met automatische opening</t>
  </si>
  <si>
    <t>Mapped schaar linkshandig 16cm</t>
  </si>
  <si>
    <t>Bevat 4 motiefscharen 13 cm</t>
  </si>
  <si>
    <t xml:space="preserve">Scharenset -   Mini Jumbo Creative </t>
  </si>
  <si>
    <t>macramétouw 200g - groen</t>
  </si>
  <si>
    <t>Ass. houten Kralen - 500G</t>
  </si>
  <si>
    <t>Crea Superbeads - emmer 245 stuks</t>
  </si>
  <si>
    <t>Plastic  kralen. Plastic emmer met ca. 245 parels van 23 mm. 5 uitdagende kleuren en 7 vormen. De parels hebben een opening van 7 mm. Wordt geleverd met 8 meter rijgdraad Ø 5 mm.</t>
  </si>
  <si>
    <t>Pompons zak van 100 stuks - assortiment van verschillende kleuren en formaten</t>
  </si>
  <si>
    <t>Witte knutsellijm - 1 liter</t>
  </si>
  <si>
    <t>Playcoll papierlijm voor kleuters - 1 liter</t>
  </si>
  <si>
    <t>Vanaf 3 jaar. PlayColl is een veilige, uitwasbare en reukloze papierlijm op waterbasis. De lijm is speciaal ontwikkeld voor de allerkleinsten om op speelse wijze te leren werken met lijm.Te verwerken met vinger, kwast of spatel. De lijm droogt transparant op en is makkelijk (zonder water) van de handjes te verwijderen. Lijmt papier, karton en andere lichte materialen.</t>
  </si>
  <si>
    <t>Pritt plakstift 22G</t>
  </si>
  <si>
    <t>crepepapier - pak van 10 kleuren</t>
  </si>
  <si>
    <t>Froezelpapier - 5M X 6CM - Bruin</t>
  </si>
  <si>
    <t>Chenilledraad - twist - zak van 50 stuks</t>
  </si>
  <si>
    <t>assortiment van tweekleurige chenilledraad van 30 cm</t>
  </si>
  <si>
    <t>vilten vellen A4 ass. 24 kleuren</t>
  </si>
  <si>
    <t>Rubberbladen - A4 FT - KL.ASS</t>
  </si>
  <si>
    <t>rubbervormen bloemen - zak van 100 stuks</t>
  </si>
  <si>
    <t>plakaatverf 12 napjes klassieke kleuren</t>
  </si>
  <si>
    <t>vingerverf blauw - 250 ml</t>
  </si>
  <si>
    <t>Plakkaatverf 1L blauw</t>
  </si>
  <si>
    <t xml:space="preserve">Plakkaatverf  zwart 1L </t>
  </si>
  <si>
    <t>penseel plat nr 10 lange steel</t>
  </si>
  <si>
    <t>kinderkwast</t>
  </si>
  <si>
    <t xml:space="preserve">Stuk </t>
  </si>
  <si>
    <t>Tekenpapier - A4, 120G, ass. Verschillende kleuren - PK 500</t>
  </si>
  <si>
    <t>Golfkarton - 50 x 70 cm - Ass. kleuren - PK 10</t>
  </si>
  <si>
    <t>Kleurpotloden - Stabilo - klasdoos trio - 96 stuks</t>
  </si>
  <si>
    <t>Kleurpotloden - driekantig, ass.kleuren - 12 stuks</t>
  </si>
  <si>
    <t>Wasco 3 in 1 - Stabilo Woody - Doos 18 stuks</t>
  </si>
  <si>
    <t>Wasco - Talens, ass. Kleuren - doos 144 stuks</t>
  </si>
  <si>
    <t>Wasco -Primo - driekantig - 30 stuks</t>
  </si>
  <si>
    <t>Driekantige waskrijtjes. Pot met 30 kleuren. </t>
  </si>
  <si>
    <t>Kleurstiften - Giotto - klasbox, fijne punt - 144 stuks</t>
  </si>
  <si>
    <t>Kleurstiften- carioca - Klasbox, maxi tip - 288 stuks</t>
  </si>
  <si>
    <t>Kleurstif - Carioca, jumbo - Ass. Kleuren -12 stuks</t>
  </si>
  <si>
    <t>Diike stiften, uitwasbaar, gebruiksvriendelijk voor Kleuters</t>
  </si>
  <si>
    <t>Houtskoolstaafjes Medium - Ø 5-6 mm - doosje met 25 stuks.</t>
  </si>
  <si>
    <t>Met ballonhandvat</t>
  </si>
  <si>
    <t>Tekenpapier - A3, 120G, wit - PK250</t>
  </si>
  <si>
    <t>SET/10</t>
  </si>
  <si>
    <t>PER 10KG</t>
  </si>
  <si>
    <t>PER STUK</t>
  </si>
  <si>
    <t>SET/300</t>
  </si>
  <si>
    <t xml:space="preserve">ASSORTIMENT VAN 10 </t>
  </si>
  <si>
    <t>PER LITER</t>
  </si>
  <si>
    <t>PER ZAK</t>
  </si>
  <si>
    <t>PER PAK</t>
  </si>
  <si>
    <t>PER 5 M</t>
  </si>
  <si>
    <t>SET/12</t>
  </si>
  <si>
    <t>PER 250 VEL</t>
  </si>
  <si>
    <t>PER 500 VEL</t>
  </si>
  <si>
    <t>PER 10 VEL</t>
  </si>
  <si>
    <t>SET/288</t>
  </si>
  <si>
    <t>PER DOOS</t>
  </si>
  <si>
    <t>ASS/ 10 KLEUREN</t>
  </si>
  <si>
    <t>ASS/ 50</t>
  </si>
  <si>
    <t>ASS/30</t>
  </si>
  <si>
    <t>CREALL SPONY DOTTERS - ASS/6</t>
  </si>
  <si>
    <t>KARTON - BIERVILT - BLANCO - SET VAN 100</t>
  </si>
  <si>
    <t>BOETSEERPOTTENBAKKERKLEI WIT - 10 KG</t>
  </si>
  <si>
    <t>FIMO SOFT BOETSEERKLEI 454 G</t>
  </si>
  <si>
    <t xml:space="preserve">DARWI - PLASTICINE - SOFTY - 500G - PER KLEUR </t>
  </si>
  <si>
    <t>BOETSEER - SPATELS - HOUT - SET/15</t>
  </si>
  <si>
    <t>MERK:TOBIAS - WIEBELOGEN - ZELFKLEVEND - Ø 8 + 10 + 15 MM - ASS/152</t>
  </si>
  <si>
    <t>ISOMO - BOLLEN - Ø 5 CM - SET/10</t>
  </si>
  <si>
    <t>HOUTSKOOL - TALENS - DIAMETER 5-6 MM - SET/25</t>
  </si>
  <si>
    <t>SCHAAR - MAPED - ERGONOMISCHE SCHAAR - 16 CM</t>
  </si>
  <si>
    <t>SCHAAR - MAPED- VEER - 13 CM</t>
  </si>
  <si>
    <t>SCHAAR - FIGUURSCHAREN - MAXI-CUTS - ASSORTIMENT VAN 3</t>
  </si>
  <si>
    <t>DRAAD - MACRAME KOORD- Ø 2MM - BOBIJN VAN 70M - PER KLEUR</t>
  </si>
  <si>
    <t>KRALEN - HOUT - NATUREL - ROND - MIX - POT VAN 532 - 250 gram</t>
  </si>
  <si>
    <t>CREALL - KRALEN - SUPERKRALEN - ASSORTIMENT VAN 245</t>
  </si>
  <si>
    <t>POMPONS - GEKLEURD - ASS/300</t>
  </si>
  <si>
    <t>CREPEPAPIER - ASS/10</t>
  </si>
  <si>
    <t>VERFDOTTERS CHUBBI - ASS/8</t>
  </si>
  <si>
    <t xml:space="preserve"> BOETSEERPOTTENBAKKERKLEI WIT</t>
  </si>
  <si>
    <t>BOETSEREN - PLASTICINE - SOFT CLAY - 500GR - PER KLEUR</t>
  </si>
  <si>
    <t>ISOMO - BOLLEN - Ø 5 CM</t>
  </si>
  <si>
    <t xml:space="preserve">SCHAAR - REUSER - HALFROND - 16 CM </t>
  </si>
  <si>
    <t>SCHAAR - REUSER - ZELFOPEND - 14CM</t>
  </si>
  <si>
    <t>KRALEN - COLORADO - JUMBO - ASSORTIMENT VAN 360</t>
  </si>
  <si>
    <t xml:space="preserve">POMPONS - GEKLEURD </t>
  </si>
  <si>
    <t>CREPEPAPIER</t>
  </si>
  <si>
    <t>CREAPLAY - LIJM - WIT</t>
  </si>
  <si>
    <t>MERK BOUHON LIJM - WIT - 1 LITER</t>
  </si>
  <si>
    <t>MERK COLLALL - LIJM PLAYCOLL - PER LITER</t>
  </si>
  <si>
    <t>PRITT LIJM - 22G</t>
  </si>
  <si>
    <t>FROEZELPAPIER - 5 M - PER KLEUR</t>
  </si>
  <si>
    <t xml:space="preserve">CHENILLEDRAAD - TWEEKLEURIG - ASS/50 </t>
  </si>
  <si>
    <t xml:space="preserve">VILT - VELLEN - A4 - ASS/24 </t>
  </si>
  <si>
    <t xml:space="preserve">FOAMVELLEN - A4 - SCHOOLVERPAKKING - ASS/ 30 </t>
  </si>
  <si>
    <t>FOAM - FIGUREN - KNUTSELEN - BLOEMEN - ASS/150</t>
  </si>
  <si>
    <t xml:space="preserve">VERF - PLAKKAATVERF - DOOS VAN MENGPOTJES - ASSORTIMENT VAN 12KL </t>
  </si>
  <si>
    <t>CREAPLAY - LIJM - STIFT - 22 G</t>
  </si>
  <si>
    <t>FROEZELPAPIER - BUDGET - 5 M - ASS/10 KLEUREN</t>
  </si>
  <si>
    <t xml:space="preserve">CHENILLEDRAAD - TWEEKLEURIG </t>
  </si>
  <si>
    <t xml:space="preserve">VERF - VERFDOOS - BUDGET </t>
  </si>
  <si>
    <t>VERF - VINGERVERF - PRIMO - PER LITER</t>
  </si>
  <si>
    <t xml:space="preserve">VERF - PLAKKAATVERF </t>
  </si>
  <si>
    <t xml:space="preserve">VERF - PLAKKAATVERF - PER LITER </t>
  </si>
  <si>
    <t>PENSELEN - PLAT - NR.10 - SET/12</t>
  </si>
  <si>
    <t xml:space="preserve">TEKENPAPIER - WIT - 120 G - A3 </t>
  </si>
  <si>
    <t>PENSELEN - BOLLETJE - SET/12</t>
  </si>
  <si>
    <t>TEKENPAPIER - GEKLEURD - 120 G - A4 - 10 KL</t>
  </si>
  <si>
    <t>GOLFKARTON - 50X70 CM - ASSORTIMENT VAN 10KL</t>
  </si>
  <si>
    <t>STABILO - POTLOOD - KLEURPOTLOOD - DRIEHOEKIG - ASSORTIMENT VAN 8X12KL - KLASVERPAKKING</t>
  </si>
  <si>
    <t>STABILO - POTLOOD - KLEURPOTLOOD - DRIEHOEKIG - ASSORTIMENT VAN 12KL</t>
  </si>
  <si>
    <t>WASPOTLOOD - STABILO WOODY - 3 IN 1 - BASISKLEUREN - ASSORTIMENT VAN 18</t>
  </si>
  <si>
    <t>WASKRIJT - WASCO - TALENS - SCHOOLVERPAKKING - SET VAN 144</t>
  </si>
  <si>
    <t>WASKRIJT - PRIMO - JUMBO - ASSORTIMENT VAN 48</t>
  </si>
  <si>
    <t>KLEURSTIFTEN - FIJN - GIOTTO - TURBO - KLASBOX - ASSORTIMENT VAN 144</t>
  </si>
  <si>
    <t>KLEURSTIFTEN - DIK - CARIOCA - JUMBO - KLASVERPAKKING VAN 144</t>
  </si>
  <si>
    <t>KLEURSTIFTEN - DIK - CARIOCA - JUMBO - ASSORTIMENT VAN 12KL</t>
  </si>
  <si>
    <t xml:space="preserve">KLEURSTIFTEN - LUXOR - DIK - ECONOMY - SET/12 </t>
  </si>
  <si>
    <t>KLEURSTIFTEN- LUXOR- DIK - ECONOMY - KLASPAK - SET/144</t>
  </si>
  <si>
    <t>KLEURSTIFTEN - FIJN - ECONOMY - ASSORTIMENT VAN 10KL</t>
  </si>
  <si>
    <t>WASKRIJT - JOVI PLASTICOLOR - DRIEHOEKIG - KLASVERPAKKING -ASSORTIMENT VAN 25X12KL</t>
  </si>
  <si>
    <t>WASKRIJT - CARIOCA - POT - ASSORTIMENT VAN 100</t>
  </si>
  <si>
    <t>WASPOTLODEN - LYRA TRIPLE ONE - 3 IN 1 - ASSORTIMENT VAN 12KL</t>
  </si>
  <si>
    <t>O'COLOR - DRIEKANTIGE KLEURPOTLODEN - SET/12</t>
  </si>
  <si>
    <t xml:space="preserve">KLEURPOTLODEN - DRIEHOEKIG - COLORTIME - KLASVERPAKKING - ASSORTIMENT VAN 288 </t>
  </si>
  <si>
    <t>PENSELEN - BOLLETJE</t>
  </si>
  <si>
    <t>PENSELEN - PLAT - NR.10</t>
  </si>
  <si>
    <t>Opgelet!</t>
  </si>
  <si>
    <t>Deze informatie is vertrouwelijk en is enkel te gebruiken met het oog op het onderzoek naar een eventuele afname van de raamovereenkomst of in het kader van de uitvoering van deelopdrachten ten behoeve van de afnemer. De gebruiker van deze informatie vrijwaart DOKO voor alle aanspraken van derden in geval van oneigenlijk gebruik van deze informatie.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</si>
</sst>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00"/>
  </numFmts>
  <fonts count="10" x14ac:knownFonts="1">
    <font>
      <sz val="11"/>
      <color theme="1"/>
      <name val="Calibri"/>
      <family val="2"/>
      <scheme val="minor"/>
    </font>
    <font>
      <b/>
      <sz val="11"/>
      <color theme="1"/>
      <name val="Calibri"/>
      <family val="2"/>
      <scheme val="minor"/>
    </font>
    <font>
      <b/>
      <sz val="12"/>
      <color theme="1"/>
      <name val="Calibri"/>
      <family val="2"/>
      <scheme val="minor"/>
    </font>
    <font>
      <sz val="10"/>
      <color theme="1"/>
      <name val="Times New Roman"/>
      <family val="1"/>
    </font>
    <font>
      <sz val="10"/>
      <color theme="1"/>
      <name val="Tahoma"/>
      <family val="2"/>
    </font>
    <font>
      <sz val="11"/>
      <name val="Calibri"/>
      <family val="2"/>
      <scheme val="minor"/>
    </font>
    <font>
      <b/>
      <sz val="11"/>
      <name val="Calibri"/>
      <family val="2"/>
      <scheme val="minor"/>
    </font>
    <font>
      <b/>
      <sz val="12"/>
      <name val="Calibri"/>
      <family val="2"/>
      <scheme val="minor"/>
    </font>
    <font>
      <sz val="14"/>
      <color rgb="FFFF0000"/>
      <name val="Calibri"/>
      <family val="2"/>
      <scheme val="minor"/>
    </font>
    <font>
      <b/>
      <sz val="14"/>
      <color rgb="FFFF0000"/>
      <name val="Calibri"/>
      <family val="2"/>
      <scheme val="minor"/>
    </font>
  </fonts>
  <fills count="3">
    <fill>
      <patternFill patternType="none"/>
    </fill>
    <fill>
      <patternFill patternType="gray125"/>
    </fill>
    <fill>
      <patternFill patternType="solid">
        <fgColor theme="0"/>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bottom/>
      <diagonal/>
    </border>
    <border>
      <left style="thin">
        <color auto="1"/>
      </left>
      <right/>
      <top/>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right style="thick">
        <color indexed="64"/>
      </right>
      <top style="thick">
        <color indexed="64"/>
      </top>
      <bottom style="medium">
        <color indexed="64"/>
      </bottom>
      <diagonal/>
    </border>
    <border>
      <left style="thick">
        <color indexed="64"/>
      </left>
      <right style="thin">
        <color indexed="64"/>
      </right>
      <top style="medium">
        <color indexed="64"/>
      </top>
      <bottom style="thin">
        <color indexed="64"/>
      </bottom>
      <diagonal/>
    </border>
    <border>
      <left style="thin">
        <color indexed="64"/>
      </left>
      <right style="thick">
        <color indexed="64"/>
      </right>
      <top style="medium">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right/>
      <top/>
      <bottom style="thin">
        <color theme="4" tint="0.39997558519241921"/>
      </bottom>
      <diagonal/>
    </border>
  </borders>
  <cellStyleXfs count="1">
    <xf numFmtId="0" fontId="0" fillId="0" borderId="0"/>
  </cellStyleXfs>
  <cellXfs count="62">
    <xf numFmtId="0" fontId="0" fillId="0" borderId="0" xfId="0"/>
    <xf numFmtId="0" fontId="0" fillId="0" borderId="0" xfId="0" applyAlignment="1">
      <alignment horizontal="right"/>
    </xf>
    <xf numFmtId="164" fontId="0" fillId="0" borderId="0" xfId="0" applyNumberFormat="1" applyAlignment="1">
      <alignment horizontal="right"/>
    </xf>
    <xf numFmtId="0" fontId="1" fillId="0" borderId="0" xfId="0" applyFont="1"/>
    <xf numFmtId="0" fontId="1" fillId="0" borderId="5" xfId="0" applyFont="1" applyBorder="1" applyAlignment="1">
      <alignment horizontal="right"/>
    </xf>
    <xf numFmtId="164" fontId="1" fillId="0" borderId="5" xfId="0" applyNumberFormat="1" applyFont="1" applyBorder="1" applyAlignment="1">
      <alignment horizontal="right"/>
    </xf>
    <xf numFmtId="164" fontId="1" fillId="0" borderId="6" xfId="0" applyNumberFormat="1" applyFont="1" applyBorder="1" applyAlignment="1">
      <alignment horizontal="right"/>
    </xf>
    <xf numFmtId="0" fontId="0" fillId="0" borderId="7" xfId="0" applyBorder="1" applyAlignment="1">
      <alignment horizontal="right"/>
    </xf>
    <xf numFmtId="164" fontId="0" fillId="0" borderId="7" xfId="0" applyNumberFormat="1" applyBorder="1" applyAlignment="1">
      <alignment horizontal="right"/>
    </xf>
    <xf numFmtId="10" fontId="0" fillId="0" borderId="0" xfId="0" applyNumberFormat="1" applyAlignment="1">
      <alignment horizontal="right"/>
    </xf>
    <xf numFmtId="10" fontId="0" fillId="0" borderId="7" xfId="0" applyNumberFormat="1" applyBorder="1" applyAlignment="1">
      <alignment horizontal="right"/>
    </xf>
    <xf numFmtId="10" fontId="1" fillId="0" borderId="5" xfId="0" applyNumberFormat="1" applyFont="1" applyBorder="1" applyAlignment="1">
      <alignment horizontal="right"/>
    </xf>
    <xf numFmtId="0" fontId="0" fillId="0" borderId="0" xfId="0" applyAlignment="1">
      <alignment horizontal="center"/>
    </xf>
    <xf numFmtId="0" fontId="2" fillId="0" borderId="8" xfId="0" applyFont="1" applyBorder="1" applyAlignment="1">
      <alignment horizontal="center"/>
    </xf>
    <xf numFmtId="0" fontId="0" fillId="0" borderId="9" xfId="0" applyBorder="1" applyAlignment="1">
      <alignment horizontal="center"/>
    </xf>
    <xf numFmtId="0" fontId="0" fillId="0" borderId="1" xfId="0" applyBorder="1" applyAlignment="1">
      <alignment horizontal="center"/>
    </xf>
    <xf numFmtId="0" fontId="0" fillId="0" borderId="0" xfId="0" applyAlignment="1">
      <alignment horizontal="left"/>
    </xf>
    <xf numFmtId="0" fontId="2" fillId="0" borderId="2" xfId="0" applyFont="1" applyBorder="1" applyAlignment="1">
      <alignment horizontal="center"/>
    </xf>
    <xf numFmtId="0" fontId="0" fillId="0" borderId="7" xfId="0" applyBorder="1" applyAlignment="1">
      <alignment horizontal="center"/>
    </xf>
    <xf numFmtId="0" fontId="1" fillId="0" borderId="5" xfId="0" applyFont="1" applyBorder="1" applyAlignment="1">
      <alignment horizontal="center"/>
    </xf>
    <xf numFmtId="0" fontId="1" fillId="0" borderId="10" xfId="0" applyFont="1" applyBorder="1" applyAlignment="1">
      <alignment horizontal="center"/>
    </xf>
    <xf numFmtId="0" fontId="0" fillId="0" borderId="10" xfId="0" applyBorder="1" applyAlignment="1">
      <alignment horizontal="center"/>
    </xf>
    <xf numFmtId="0" fontId="0" fillId="2" borderId="1" xfId="0" applyFill="1" applyBorder="1" applyAlignment="1">
      <alignment horizontal="center"/>
    </xf>
    <xf numFmtId="0" fontId="4" fillId="0" borderId="0" xfId="0" applyFont="1" applyAlignment="1">
      <alignment horizontal="left" vertical="center" indent="1"/>
    </xf>
    <xf numFmtId="0" fontId="3" fillId="0" borderId="0" xfId="0" applyFont="1" applyAlignment="1">
      <alignment vertical="center"/>
    </xf>
    <xf numFmtId="0" fontId="0" fillId="0" borderId="11" xfId="0" applyBorder="1" applyAlignment="1">
      <alignment horizontal="center" wrapText="1"/>
    </xf>
    <xf numFmtId="0" fontId="0" fillId="0" borderId="0" xfId="0" applyAlignment="1">
      <alignment wrapText="1"/>
    </xf>
    <xf numFmtId="164" fontId="0" fillId="0" borderId="9" xfId="0" applyNumberFormat="1" applyBorder="1" applyAlignment="1">
      <alignment horizontal="right"/>
    </xf>
    <xf numFmtId="0" fontId="0" fillId="0" borderId="9" xfId="0" applyBorder="1" applyAlignment="1">
      <alignment horizontal="left" vertical="top" wrapText="1"/>
    </xf>
    <xf numFmtId="0" fontId="0" fillId="2" borderId="1" xfId="0" applyFill="1" applyBorder="1" applyAlignment="1">
      <alignment horizontal="center" vertical="top"/>
    </xf>
    <xf numFmtId="0" fontId="0" fillId="0" borderId="1" xfId="0" applyBorder="1" applyAlignment="1">
      <alignment horizontal="center" vertical="top"/>
    </xf>
    <xf numFmtId="0" fontId="0" fillId="2" borderId="1" xfId="0" applyFill="1" applyBorder="1" applyAlignment="1">
      <alignment horizontal="center" vertical="top" wrapText="1"/>
    </xf>
    <xf numFmtId="0" fontId="0" fillId="0" borderId="1" xfId="0" applyBorder="1" applyAlignment="1">
      <alignment horizontal="center" vertical="center"/>
    </xf>
    <xf numFmtId="0" fontId="0" fillId="2" borderId="19" xfId="0" applyFill="1" applyBorder="1" applyAlignment="1">
      <alignment horizontal="center"/>
    </xf>
    <xf numFmtId="0" fontId="0" fillId="2" borderId="9" xfId="0" applyFill="1" applyBorder="1" applyAlignment="1">
      <alignment horizontal="center"/>
    </xf>
    <xf numFmtId="0" fontId="0" fillId="2" borderId="9" xfId="0" applyFill="1" applyBorder="1" applyAlignment="1">
      <alignment horizontal="center" vertical="top"/>
    </xf>
    <xf numFmtId="0" fontId="0" fillId="0" borderId="1" xfId="0" applyBorder="1" applyAlignment="1">
      <alignment horizontal="center" wrapText="1"/>
    </xf>
    <xf numFmtId="0" fontId="0" fillId="2" borderId="1" xfId="0" applyFill="1" applyBorder="1" applyAlignment="1">
      <alignment horizontal="center" vertical="center"/>
    </xf>
    <xf numFmtId="0" fontId="0" fillId="0" borderId="9" xfId="0" applyBorder="1" applyAlignment="1">
      <alignment horizontal="left"/>
    </xf>
    <xf numFmtId="164" fontId="5" fillId="0" borderId="1" xfId="0" applyNumberFormat="1" applyFont="1" applyBorder="1" applyAlignment="1">
      <alignment horizontal="right"/>
    </xf>
    <xf numFmtId="0" fontId="5" fillId="0" borderId="0" xfId="0" applyFont="1" applyAlignment="1">
      <alignment horizontal="right"/>
    </xf>
    <xf numFmtId="164" fontId="5" fillId="0" borderId="0" xfId="0" applyNumberFormat="1" applyFont="1" applyAlignment="1">
      <alignment horizontal="right"/>
    </xf>
    <xf numFmtId="10" fontId="5" fillId="0" borderId="0" xfId="0" applyNumberFormat="1" applyFont="1" applyAlignment="1">
      <alignment horizontal="right"/>
    </xf>
    <xf numFmtId="0" fontId="7" fillId="0" borderId="15" xfId="0" applyFont="1" applyBorder="1" applyAlignment="1">
      <alignment horizontal="left"/>
    </xf>
    <xf numFmtId="0" fontId="7" fillId="0" borderId="2" xfId="0" applyFont="1" applyBorder="1" applyAlignment="1">
      <alignment horizontal="left"/>
    </xf>
    <xf numFmtId="164" fontId="7" fillId="0" borderId="2" xfId="0" applyNumberFormat="1" applyFont="1" applyBorder="1" applyAlignment="1">
      <alignment horizontal="left"/>
    </xf>
    <xf numFmtId="10" fontId="7" fillId="0" borderId="16" xfId="0" applyNumberFormat="1" applyFont="1" applyBorder="1" applyAlignment="1">
      <alignment horizontal="left"/>
    </xf>
    <xf numFmtId="164" fontId="7" fillId="0" borderId="8" xfId="0" applyNumberFormat="1" applyFont="1" applyBorder="1" applyAlignment="1">
      <alignment horizontal="left"/>
    </xf>
    <xf numFmtId="164" fontId="7" fillId="0" borderId="3" xfId="0" applyNumberFormat="1" applyFont="1" applyBorder="1" applyAlignment="1">
      <alignment horizontal="left"/>
    </xf>
    <xf numFmtId="0" fontId="5" fillId="0" borderId="17" xfId="0" applyFont="1" applyBorder="1" applyAlignment="1">
      <alignment horizontal="right" wrapText="1"/>
    </xf>
    <xf numFmtId="0" fontId="5" fillId="0" borderId="1" xfId="0" applyFont="1" applyBorder="1" applyAlignment="1">
      <alignment horizontal="right"/>
    </xf>
    <xf numFmtId="10" fontId="5" fillId="0" borderId="18" xfId="0" applyNumberFormat="1" applyFont="1" applyBorder="1" applyAlignment="1">
      <alignment horizontal="right"/>
    </xf>
    <xf numFmtId="164" fontId="5" fillId="0" borderId="9" xfId="0" applyNumberFormat="1" applyFont="1" applyBorder="1" applyAlignment="1">
      <alignment horizontal="right"/>
    </xf>
    <xf numFmtId="164" fontId="5" fillId="0" borderId="4" xfId="0" applyNumberFormat="1" applyFont="1" applyBorder="1" applyAlignment="1">
      <alignment horizontal="right"/>
    </xf>
    <xf numFmtId="0" fontId="5" fillId="0" borderId="17" xfId="0" applyFont="1" applyBorder="1" applyAlignment="1">
      <alignment horizontal="right" shrinkToFit="1"/>
    </xf>
    <xf numFmtId="0" fontId="0" fillId="0" borderId="7" xfId="0" applyBorder="1" applyAlignment="1">
      <alignment horizontal="right" wrapText="1"/>
    </xf>
    <xf numFmtId="0" fontId="1" fillId="0" borderId="5" xfId="0" applyFont="1" applyBorder="1" applyAlignment="1">
      <alignment horizontal="right" wrapText="1"/>
    </xf>
    <xf numFmtId="0" fontId="6" fillId="0" borderId="12" xfId="0" applyFont="1" applyBorder="1" applyAlignment="1">
      <alignment horizontal="center"/>
    </xf>
    <xf numFmtId="0" fontId="6" fillId="0" borderId="13" xfId="0" applyFont="1" applyBorder="1" applyAlignment="1">
      <alignment horizontal="center"/>
    </xf>
    <xf numFmtId="0" fontId="6" fillId="0" borderId="14" xfId="0" applyFont="1" applyBorder="1" applyAlignment="1">
      <alignment horizontal="center"/>
    </xf>
    <xf numFmtId="0" fontId="8" fillId="0" borderId="0" xfId="0" applyFont="1" applyAlignment="1">
      <alignment horizontal="center" vertical="center" wrapText="1"/>
    </xf>
    <xf numFmtId="0" fontId="9" fillId="0" borderId="0" xfId="0" applyFont="1" applyAlignment="1">
      <alignment horizontal="center" vertical="center"/>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50"/>
  <sheetViews>
    <sheetView tabSelected="1" topLeftCell="C1" zoomScale="85" zoomScaleNormal="85" workbookViewId="0">
      <selection activeCell="C2" sqref="C2"/>
    </sheetView>
  </sheetViews>
  <sheetFormatPr defaultRowHeight="14.4" x14ac:dyDescent="0.3"/>
  <cols>
    <col min="1" max="1" width="59.109375" style="21" customWidth="1"/>
    <col min="2" max="2" width="20.88671875" style="12" customWidth="1"/>
    <col min="3" max="3" width="57.109375" style="12" customWidth="1"/>
    <col min="4" max="4" width="42.88671875" style="1" customWidth="1"/>
    <col min="5" max="5" width="22.6640625" style="1" customWidth="1"/>
    <col min="6" max="6" width="26.5546875" style="2" bestFit="1" customWidth="1"/>
    <col min="7" max="7" width="20.44140625" style="9" bestFit="1" customWidth="1"/>
    <col min="8" max="8" width="18" style="2" bestFit="1" customWidth="1"/>
    <col min="9" max="9" width="32" style="1" bestFit="1" customWidth="1"/>
    <col min="10" max="10" width="19.88671875" style="1" bestFit="1" customWidth="1"/>
    <col min="11" max="11" width="26.5546875" style="2" bestFit="1" customWidth="1"/>
    <col min="12" max="12" width="20.44140625" style="9" bestFit="1" customWidth="1"/>
    <col min="13" max="13" width="18" style="2" bestFit="1" customWidth="1"/>
    <col min="14" max="14" width="16.6640625" style="2" bestFit="1" customWidth="1"/>
  </cols>
  <sheetData>
    <row r="1" spans="1:14" x14ac:dyDescent="0.3">
      <c r="A1" s="25"/>
      <c r="B1" s="26"/>
      <c r="C1" s="26"/>
    </row>
    <row r="2" spans="1:14" x14ac:dyDescent="0.3">
      <c r="A2" s="24"/>
    </row>
    <row r="3" spans="1:14" ht="76.8" customHeight="1" x14ac:dyDescent="0.3">
      <c r="A3" s="23"/>
      <c r="C3" s="61" t="s">
        <v>156</v>
      </c>
      <c r="D3" s="60" t="s">
        <v>157</v>
      </c>
      <c r="E3" s="60"/>
      <c r="F3" s="60"/>
      <c r="G3" s="60"/>
    </row>
    <row r="4" spans="1:14" ht="15" thickBot="1" x14ac:dyDescent="0.35">
      <c r="A4" s="20" t="s">
        <v>8</v>
      </c>
      <c r="D4" s="40"/>
      <c r="E4" s="40"/>
      <c r="F4" s="41"/>
      <c r="G4" s="42"/>
      <c r="H4" s="41"/>
      <c r="I4" s="40"/>
      <c r="J4" s="40"/>
      <c r="K4" s="41"/>
      <c r="L4" s="42"/>
      <c r="M4" s="41"/>
      <c r="N4" s="41"/>
    </row>
    <row r="5" spans="1:14" ht="15.6" thickTop="1" thickBot="1" x14ac:dyDescent="0.35">
      <c r="D5" s="57" t="s">
        <v>13</v>
      </c>
      <c r="E5" s="58"/>
      <c r="F5" s="58"/>
      <c r="G5" s="59"/>
      <c r="H5" s="41"/>
      <c r="I5" s="57" t="s">
        <v>14</v>
      </c>
      <c r="J5" s="58"/>
      <c r="K5" s="58"/>
      <c r="L5" s="59"/>
      <c r="M5" s="41"/>
      <c r="N5" s="41"/>
    </row>
    <row r="6" spans="1:14" s="16" customFormat="1" ht="15.6" x14ac:dyDescent="0.3">
      <c r="A6" s="17" t="s">
        <v>2</v>
      </c>
      <c r="B6" s="17" t="s">
        <v>9</v>
      </c>
      <c r="C6" s="13" t="s">
        <v>16</v>
      </c>
      <c r="D6" s="43" t="s">
        <v>3</v>
      </c>
      <c r="E6" s="44" t="s">
        <v>4</v>
      </c>
      <c r="F6" s="45" t="s">
        <v>7</v>
      </c>
      <c r="G6" s="46" t="s">
        <v>6</v>
      </c>
      <c r="H6" s="47" t="s">
        <v>5</v>
      </c>
      <c r="I6" s="43" t="s">
        <v>3</v>
      </c>
      <c r="J6" s="44" t="s">
        <v>4</v>
      </c>
      <c r="K6" s="45" t="s">
        <v>7</v>
      </c>
      <c r="L6" s="46" t="s">
        <v>6</v>
      </c>
      <c r="M6" s="47"/>
      <c r="N6" s="48" t="s">
        <v>0</v>
      </c>
    </row>
    <row r="7" spans="1:14" ht="75.75" customHeight="1" x14ac:dyDescent="0.3">
      <c r="A7" s="29" t="s">
        <v>17</v>
      </c>
      <c r="B7" s="30" t="s">
        <v>11</v>
      </c>
      <c r="C7" s="28" t="s">
        <v>18</v>
      </c>
      <c r="D7" s="49" t="s">
        <v>90</v>
      </c>
      <c r="E7" s="50" t="s">
        <v>74</v>
      </c>
      <c r="F7" s="39">
        <v>10.29</v>
      </c>
      <c r="G7" s="51">
        <v>0.25</v>
      </c>
      <c r="H7" s="52">
        <f>F7*0.75</f>
        <v>7.7174999999999994</v>
      </c>
      <c r="I7" s="49" t="s">
        <v>107</v>
      </c>
      <c r="J7" s="50" t="s">
        <v>74</v>
      </c>
      <c r="K7" s="39">
        <v>8.3699999999999992</v>
      </c>
      <c r="L7" s="51">
        <v>0.25</v>
      </c>
      <c r="M7" s="52">
        <f>K7*0.75</f>
        <v>6.2774999999999999</v>
      </c>
      <c r="N7" s="53">
        <f>(M7+H7)/2</f>
        <v>6.9974999999999996</v>
      </c>
    </row>
    <row r="8" spans="1:14" ht="28.8" x14ac:dyDescent="0.3">
      <c r="A8" s="22" t="s">
        <v>19</v>
      </c>
      <c r="B8" s="15" t="s">
        <v>10</v>
      </c>
      <c r="C8" s="14"/>
      <c r="D8" s="49" t="s">
        <v>91</v>
      </c>
      <c r="E8" s="50" t="s">
        <v>79</v>
      </c>
      <c r="F8" s="39">
        <v>6.78</v>
      </c>
      <c r="G8" s="51">
        <v>0.25</v>
      </c>
      <c r="H8" s="52">
        <f>F8*0.75</f>
        <v>5.085</v>
      </c>
      <c r="I8" s="49" t="s">
        <v>91</v>
      </c>
      <c r="J8" s="50" t="s">
        <v>79</v>
      </c>
      <c r="K8" s="39">
        <v>6.78</v>
      </c>
      <c r="L8" s="51">
        <v>0.25</v>
      </c>
      <c r="M8" s="52">
        <f>K8*0.75</f>
        <v>5.085</v>
      </c>
      <c r="N8" s="53">
        <f>(M8+H8)/2</f>
        <v>5.085</v>
      </c>
    </row>
    <row r="9" spans="1:14" x14ac:dyDescent="0.3">
      <c r="A9" s="22" t="s">
        <v>20</v>
      </c>
      <c r="B9" s="15" t="s">
        <v>10</v>
      </c>
      <c r="C9" s="14"/>
      <c r="D9" s="49" t="s">
        <v>92</v>
      </c>
      <c r="E9" s="50" t="s">
        <v>79</v>
      </c>
      <c r="F9" s="39">
        <v>9.01</v>
      </c>
      <c r="G9" s="51">
        <v>0.25</v>
      </c>
      <c r="H9" s="52">
        <f t="shared" ref="H9:H48" si="0">F9*0.75</f>
        <v>6.7575000000000003</v>
      </c>
      <c r="I9" s="49" t="s">
        <v>108</v>
      </c>
      <c r="J9" s="50" t="s">
        <v>73</v>
      </c>
      <c r="K9" s="39">
        <v>9.01</v>
      </c>
      <c r="L9" s="51">
        <v>0.25</v>
      </c>
      <c r="M9" s="52">
        <f t="shared" ref="M9:M48" si="1">K9*0.75</f>
        <v>6.7575000000000003</v>
      </c>
      <c r="N9" s="53">
        <f>(M9+H9)/2</f>
        <v>6.7575000000000003</v>
      </c>
    </row>
    <row r="10" spans="1:14" x14ac:dyDescent="0.3">
      <c r="A10" s="15" t="s">
        <v>21</v>
      </c>
      <c r="B10" s="15" t="s">
        <v>10</v>
      </c>
      <c r="C10" s="14"/>
      <c r="D10" s="49" t="s">
        <v>93</v>
      </c>
      <c r="E10" s="50" t="s">
        <v>79</v>
      </c>
      <c r="F10" s="39">
        <v>13.22</v>
      </c>
      <c r="G10" s="51">
        <v>0.25</v>
      </c>
      <c r="H10" s="52">
        <f t="shared" si="0"/>
        <v>9.9150000000000009</v>
      </c>
      <c r="I10" s="49" t="s">
        <v>93</v>
      </c>
      <c r="J10" s="50" t="s">
        <v>79</v>
      </c>
      <c r="K10" s="39">
        <v>13.22</v>
      </c>
      <c r="L10" s="51">
        <v>0.25</v>
      </c>
      <c r="M10" s="52">
        <f t="shared" si="1"/>
        <v>9.9150000000000009</v>
      </c>
      <c r="N10" s="53">
        <f>(M10+H10)/2</f>
        <v>9.9150000000000009</v>
      </c>
    </row>
    <row r="11" spans="1:14" ht="33" customHeight="1" x14ac:dyDescent="0.3">
      <c r="A11" s="30" t="s">
        <v>22</v>
      </c>
      <c r="B11" s="15" t="s">
        <v>10</v>
      </c>
      <c r="C11" s="28" t="s">
        <v>23</v>
      </c>
      <c r="D11" s="49" t="s">
        <v>94</v>
      </c>
      <c r="E11" s="50" t="s">
        <v>79</v>
      </c>
      <c r="F11" s="39">
        <v>3.43</v>
      </c>
      <c r="G11" s="51">
        <v>0.25</v>
      </c>
      <c r="H11" s="52">
        <f t="shared" si="0"/>
        <v>2.5725000000000002</v>
      </c>
      <c r="I11" s="49" t="s">
        <v>109</v>
      </c>
      <c r="J11" s="50" t="s">
        <v>79</v>
      </c>
      <c r="K11" s="39">
        <v>1.94</v>
      </c>
      <c r="L11" s="51">
        <v>0.25</v>
      </c>
      <c r="M11" s="52">
        <f t="shared" si="1"/>
        <v>1.4550000000000001</v>
      </c>
      <c r="N11" s="53">
        <f>(M11+H11)/2</f>
        <v>2.0137499999999999</v>
      </c>
    </row>
    <row r="12" spans="1:14" x14ac:dyDescent="0.3">
      <c r="A12" s="22" t="s">
        <v>24</v>
      </c>
      <c r="B12" s="15" t="s">
        <v>25</v>
      </c>
      <c r="C12" s="14"/>
      <c r="D12" s="49" t="s">
        <v>95</v>
      </c>
      <c r="E12" s="50" t="s">
        <v>79</v>
      </c>
      <c r="F12" s="39">
        <v>3.81</v>
      </c>
      <c r="G12" s="51">
        <v>0.25</v>
      </c>
      <c r="H12" s="52">
        <f t="shared" si="0"/>
        <v>2.8574999999999999</v>
      </c>
      <c r="I12" s="49" t="s">
        <v>95</v>
      </c>
      <c r="J12" s="50" t="s">
        <v>79</v>
      </c>
      <c r="K12" s="39">
        <v>3.81</v>
      </c>
      <c r="L12" s="51">
        <v>0.25</v>
      </c>
      <c r="M12" s="52">
        <f t="shared" si="1"/>
        <v>2.8574999999999999</v>
      </c>
      <c r="N12" s="53">
        <f t="shared" ref="N12:N22" si="2">(M12+H12)/2</f>
        <v>2.8574999999999999</v>
      </c>
    </row>
    <row r="13" spans="1:14" ht="34.5" customHeight="1" x14ac:dyDescent="0.3">
      <c r="A13" s="31" t="s">
        <v>26</v>
      </c>
      <c r="B13" s="32" t="s">
        <v>25</v>
      </c>
      <c r="C13" s="14"/>
      <c r="D13" s="49" t="s">
        <v>96</v>
      </c>
      <c r="E13" s="50" t="s">
        <v>78</v>
      </c>
      <c r="F13" s="39">
        <v>4.08</v>
      </c>
      <c r="G13" s="51">
        <v>0.25</v>
      </c>
      <c r="H13" s="52">
        <f t="shared" si="0"/>
        <v>3.06</v>
      </c>
      <c r="I13" s="49" t="s">
        <v>96</v>
      </c>
      <c r="J13" s="50" t="s">
        <v>78</v>
      </c>
      <c r="K13" s="39">
        <v>4.08</v>
      </c>
      <c r="L13" s="51">
        <v>0.25</v>
      </c>
      <c r="M13" s="52">
        <f t="shared" si="1"/>
        <v>3.06</v>
      </c>
      <c r="N13" s="53">
        <f t="shared" si="2"/>
        <v>3.06</v>
      </c>
    </row>
    <row r="14" spans="1:14" x14ac:dyDescent="0.3">
      <c r="A14" s="34" t="s">
        <v>27</v>
      </c>
      <c r="B14" s="15" t="s">
        <v>25</v>
      </c>
      <c r="C14" s="14"/>
      <c r="D14" s="49" t="s">
        <v>97</v>
      </c>
      <c r="E14" s="50" t="s">
        <v>78</v>
      </c>
      <c r="F14" s="39">
        <v>18.600000000000001</v>
      </c>
      <c r="G14" s="51">
        <v>0.25</v>
      </c>
      <c r="H14" s="52">
        <f t="shared" si="0"/>
        <v>13.950000000000001</v>
      </c>
      <c r="I14" s="49" t="s">
        <v>110</v>
      </c>
      <c r="J14" s="50" t="s">
        <v>72</v>
      </c>
      <c r="K14" s="39">
        <v>18.600000000000001</v>
      </c>
      <c r="L14" s="51">
        <v>0.25</v>
      </c>
      <c r="M14" s="52">
        <f t="shared" si="1"/>
        <v>13.950000000000001</v>
      </c>
      <c r="N14" s="53">
        <f t="shared" si="2"/>
        <v>13.950000000000001</v>
      </c>
    </row>
    <row r="15" spans="1:14" ht="28.8" x14ac:dyDescent="0.3">
      <c r="A15" s="33" t="s">
        <v>69</v>
      </c>
      <c r="B15" s="15" t="s">
        <v>12</v>
      </c>
      <c r="C15" s="14"/>
      <c r="D15" s="49" t="s">
        <v>98</v>
      </c>
      <c r="E15" s="50" t="s">
        <v>86</v>
      </c>
      <c r="F15" s="39">
        <v>4.3</v>
      </c>
      <c r="G15" s="51">
        <v>0.25</v>
      </c>
      <c r="H15" s="52">
        <f t="shared" si="0"/>
        <v>3.2249999999999996</v>
      </c>
      <c r="I15" s="49" t="s">
        <v>98</v>
      </c>
      <c r="J15" s="50" t="s">
        <v>86</v>
      </c>
      <c r="K15" s="39">
        <v>4.3</v>
      </c>
      <c r="L15" s="51">
        <v>0.25</v>
      </c>
      <c r="M15" s="52">
        <f t="shared" si="1"/>
        <v>3.2249999999999996</v>
      </c>
      <c r="N15" s="53">
        <f t="shared" si="2"/>
        <v>3.2249999999999996</v>
      </c>
    </row>
    <row r="16" spans="1:14" ht="28.5" customHeight="1" x14ac:dyDescent="0.3">
      <c r="A16" s="29" t="s">
        <v>31</v>
      </c>
      <c r="B16" s="15" t="s">
        <v>11</v>
      </c>
      <c r="C16" s="28" t="s">
        <v>28</v>
      </c>
      <c r="D16" s="49" t="s">
        <v>99</v>
      </c>
      <c r="E16" s="50" t="s">
        <v>74</v>
      </c>
      <c r="F16" s="39">
        <v>2.19</v>
      </c>
      <c r="G16" s="51">
        <v>0.25</v>
      </c>
      <c r="H16" s="52">
        <f t="shared" si="0"/>
        <v>1.6425000000000001</v>
      </c>
      <c r="I16" s="49" t="s">
        <v>111</v>
      </c>
      <c r="J16" s="50" t="s">
        <v>74</v>
      </c>
      <c r="K16" s="39">
        <v>0.87</v>
      </c>
      <c r="L16" s="51">
        <v>0.25</v>
      </c>
      <c r="M16" s="52">
        <f t="shared" si="1"/>
        <v>0.65249999999999997</v>
      </c>
      <c r="N16" s="53">
        <f t="shared" si="2"/>
        <v>1.1475</v>
      </c>
    </row>
    <row r="17" spans="1:14" ht="28.8" x14ac:dyDescent="0.3">
      <c r="A17" s="35" t="s">
        <v>30</v>
      </c>
      <c r="B17" s="15" t="s">
        <v>11</v>
      </c>
      <c r="C17" s="28" t="s">
        <v>29</v>
      </c>
      <c r="D17" s="49" t="s">
        <v>100</v>
      </c>
      <c r="E17" s="50" t="s">
        <v>74</v>
      </c>
      <c r="F17" s="39">
        <v>1.94</v>
      </c>
      <c r="G17" s="51">
        <v>0.25</v>
      </c>
      <c r="H17" s="52">
        <f t="shared" si="0"/>
        <v>1.4550000000000001</v>
      </c>
      <c r="I17" s="49" t="s">
        <v>112</v>
      </c>
      <c r="J17" s="50" t="s">
        <v>74</v>
      </c>
      <c r="K17" s="39">
        <v>0.74</v>
      </c>
      <c r="L17" s="51">
        <v>0.25</v>
      </c>
      <c r="M17" s="52">
        <f t="shared" si="1"/>
        <v>0.55499999999999994</v>
      </c>
      <c r="N17" s="53">
        <f t="shared" si="2"/>
        <v>1.0049999999999999</v>
      </c>
    </row>
    <row r="18" spans="1:14" ht="28.8" x14ac:dyDescent="0.3">
      <c r="A18" s="14" t="s">
        <v>33</v>
      </c>
      <c r="B18" s="15" t="s">
        <v>11</v>
      </c>
      <c r="C18" s="38" t="s">
        <v>32</v>
      </c>
      <c r="D18" s="49" t="s">
        <v>101</v>
      </c>
      <c r="E18" s="50" t="s">
        <v>74</v>
      </c>
      <c r="F18" s="39">
        <v>4.5199999999999996</v>
      </c>
      <c r="G18" s="51">
        <v>0.25</v>
      </c>
      <c r="H18" s="52">
        <f t="shared" si="0"/>
        <v>3.3899999999999997</v>
      </c>
      <c r="I18" s="49" t="s">
        <v>101</v>
      </c>
      <c r="J18" s="50" t="s">
        <v>74</v>
      </c>
      <c r="K18" s="39">
        <v>4.5199999999999996</v>
      </c>
      <c r="L18" s="51">
        <v>0.25</v>
      </c>
      <c r="M18" s="52">
        <f t="shared" si="1"/>
        <v>3.3899999999999997</v>
      </c>
      <c r="N18" s="53">
        <f t="shared" si="2"/>
        <v>3.3899999999999997</v>
      </c>
    </row>
    <row r="19" spans="1:14" ht="28.8" x14ac:dyDescent="0.3">
      <c r="A19" s="15" t="s">
        <v>34</v>
      </c>
      <c r="B19" s="15" t="s">
        <v>11</v>
      </c>
      <c r="C19" s="14"/>
      <c r="D19" s="49" t="s">
        <v>102</v>
      </c>
      <c r="E19" s="50" t="s">
        <v>74</v>
      </c>
      <c r="F19" s="39">
        <v>6.03</v>
      </c>
      <c r="G19" s="51">
        <v>0.25</v>
      </c>
      <c r="H19" s="52">
        <f t="shared" si="0"/>
        <v>4.5225</v>
      </c>
      <c r="I19" s="49" t="s">
        <v>102</v>
      </c>
      <c r="J19" s="50" t="s">
        <v>74</v>
      </c>
      <c r="K19" s="39">
        <v>6.03</v>
      </c>
      <c r="L19" s="51">
        <v>0.25</v>
      </c>
      <c r="M19" s="52">
        <f t="shared" si="1"/>
        <v>4.5225</v>
      </c>
      <c r="N19" s="53">
        <f t="shared" si="2"/>
        <v>4.5225</v>
      </c>
    </row>
    <row r="20" spans="1:14" ht="28.8" x14ac:dyDescent="0.3">
      <c r="A20" s="15" t="s">
        <v>35</v>
      </c>
      <c r="B20" s="15" t="s">
        <v>11</v>
      </c>
      <c r="C20" s="14"/>
      <c r="D20" s="49" t="s">
        <v>103</v>
      </c>
      <c r="E20" s="50" t="s">
        <v>74</v>
      </c>
      <c r="F20" s="39">
        <v>15.04</v>
      </c>
      <c r="G20" s="51">
        <v>0.25</v>
      </c>
      <c r="H20" s="52">
        <f t="shared" si="0"/>
        <v>11.28</v>
      </c>
      <c r="I20" s="49" t="s">
        <v>103</v>
      </c>
      <c r="J20" s="50" t="s">
        <v>74</v>
      </c>
      <c r="K20" s="39">
        <v>15.04</v>
      </c>
      <c r="L20" s="51">
        <v>0.25</v>
      </c>
      <c r="M20" s="52">
        <f t="shared" si="1"/>
        <v>11.28</v>
      </c>
      <c r="N20" s="53">
        <f t="shared" si="2"/>
        <v>11.28</v>
      </c>
    </row>
    <row r="21" spans="1:14" ht="43.2" x14ac:dyDescent="0.3">
      <c r="A21" s="30" t="s">
        <v>36</v>
      </c>
      <c r="B21" s="32" t="s">
        <v>11</v>
      </c>
      <c r="C21" s="28" t="s">
        <v>37</v>
      </c>
      <c r="D21" s="49" t="s">
        <v>104</v>
      </c>
      <c r="E21" s="50" t="s">
        <v>74</v>
      </c>
      <c r="F21" s="39">
        <v>28.47</v>
      </c>
      <c r="G21" s="51">
        <v>0.25</v>
      </c>
      <c r="H21" s="52">
        <f t="shared" si="0"/>
        <v>21.352499999999999</v>
      </c>
      <c r="I21" s="49" t="s">
        <v>113</v>
      </c>
      <c r="J21" s="50" t="s">
        <v>74</v>
      </c>
      <c r="K21" s="39">
        <v>24.09</v>
      </c>
      <c r="L21" s="51">
        <v>0.25</v>
      </c>
      <c r="M21" s="52">
        <f t="shared" si="1"/>
        <v>18.067499999999999</v>
      </c>
      <c r="N21" s="53">
        <f t="shared" si="2"/>
        <v>19.71</v>
      </c>
    </row>
    <row r="22" spans="1:14" ht="28.8" x14ac:dyDescent="0.3">
      <c r="A22" s="36" t="s">
        <v>38</v>
      </c>
      <c r="B22" s="32" t="s">
        <v>11</v>
      </c>
      <c r="C22" s="14"/>
      <c r="D22" s="49" t="s">
        <v>105</v>
      </c>
      <c r="E22" s="50" t="s">
        <v>74</v>
      </c>
      <c r="F22" s="39">
        <v>3.14</v>
      </c>
      <c r="G22" s="51">
        <v>0.25</v>
      </c>
      <c r="H22" s="52">
        <f t="shared" si="0"/>
        <v>2.355</v>
      </c>
      <c r="I22" s="49" t="s">
        <v>114</v>
      </c>
      <c r="J22" s="50" t="s">
        <v>75</v>
      </c>
      <c r="K22" s="39">
        <v>3.14</v>
      </c>
      <c r="L22" s="51">
        <v>0.25</v>
      </c>
      <c r="M22" s="52">
        <f t="shared" si="1"/>
        <v>2.355</v>
      </c>
      <c r="N22" s="53">
        <f t="shared" si="2"/>
        <v>2.355</v>
      </c>
    </row>
    <row r="23" spans="1:14" x14ac:dyDescent="0.3">
      <c r="A23" s="22" t="s">
        <v>43</v>
      </c>
      <c r="B23" s="15" t="s">
        <v>11</v>
      </c>
      <c r="C23" s="14"/>
      <c r="D23" s="49" t="s">
        <v>106</v>
      </c>
      <c r="E23" s="50" t="s">
        <v>74</v>
      </c>
      <c r="F23" s="39">
        <v>2.89</v>
      </c>
      <c r="G23" s="51">
        <v>0.25</v>
      </c>
      <c r="H23" s="52">
        <f t="shared" si="0"/>
        <v>2.1675</v>
      </c>
      <c r="I23" s="49" t="s">
        <v>115</v>
      </c>
      <c r="J23" s="50" t="s">
        <v>76</v>
      </c>
      <c r="K23" s="39">
        <v>2.89</v>
      </c>
      <c r="L23" s="51">
        <v>0.25</v>
      </c>
      <c r="M23" s="52">
        <f t="shared" si="1"/>
        <v>2.1675</v>
      </c>
      <c r="N23" s="53">
        <f>(M23+H23)/2</f>
        <v>2.1675</v>
      </c>
    </row>
    <row r="24" spans="1:14" x14ac:dyDescent="0.3">
      <c r="A24" s="15" t="s">
        <v>39</v>
      </c>
      <c r="B24" s="15" t="s">
        <v>11</v>
      </c>
      <c r="C24" s="14"/>
      <c r="D24" s="49" t="s">
        <v>117</v>
      </c>
      <c r="E24" s="50" t="s">
        <v>74</v>
      </c>
      <c r="F24" s="39">
        <v>4.75</v>
      </c>
      <c r="G24" s="51">
        <v>0.25</v>
      </c>
      <c r="H24" s="52">
        <f t="shared" si="0"/>
        <v>3.5625</v>
      </c>
      <c r="I24" s="49" t="s">
        <v>116</v>
      </c>
      <c r="J24" s="50" t="s">
        <v>77</v>
      </c>
      <c r="K24" s="39">
        <v>2.44</v>
      </c>
      <c r="L24" s="51">
        <v>0.25</v>
      </c>
      <c r="M24" s="52">
        <f t="shared" si="1"/>
        <v>1.83</v>
      </c>
      <c r="N24" s="53">
        <f>(M24+H24)/2</f>
        <v>2.69625</v>
      </c>
    </row>
    <row r="25" spans="1:14" ht="93" customHeight="1" x14ac:dyDescent="0.3">
      <c r="A25" s="37" t="s">
        <v>40</v>
      </c>
      <c r="B25" s="32" t="s">
        <v>11</v>
      </c>
      <c r="C25" s="28" t="s">
        <v>41</v>
      </c>
      <c r="D25" s="49" t="s">
        <v>118</v>
      </c>
      <c r="E25" s="50" t="s">
        <v>74</v>
      </c>
      <c r="F25" s="39">
        <v>3.72</v>
      </c>
      <c r="G25" s="51">
        <v>0.25</v>
      </c>
      <c r="H25" s="52">
        <f t="shared" si="0"/>
        <v>2.79</v>
      </c>
      <c r="I25" s="49" t="s">
        <v>116</v>
      </c>
      <c r="J25" s="50" t="s">
        <v>77</v>
      </c>
      <c r="K25" s="39">
        <v>2.44</v>
      </c>
      <c r="L25" s="51">
        <v>0.25</v>
      </c>
      <c r="M25" s="52">
        <f t="shared" si="1"/>
        <v>1.83</v>
      </c>
      <c r="N25" s="53">
        <f>(M25+H25)/2</f>
        <v>2.31</v>
      </c>
    </row>
    <row r="26" spans="1:14" x14ac:dyDescent="0.3">
      <c r="A26" s="15" t="s">
        <v>42</v>
      </c>
      <c r="B26" s="15" t="s">
        <v>11</v>
      </c>
      <c r="C26" s="14"/>
      <c r="D26" s="49" t="s">
        <v>119</v>
      </c>
      <c r="E26" s="50" t="s">
        <v>74</v>
      </c>
      <c r="F26" s="39">
        <v>1.24</v>
      </c>
      <c r="G26" s="51">
        <v>0.25</v>
      </c>
      <c r="H26" s="52">
        <f t="shared" si="0"/>
        <v>0.92999999999999994</v>
      </c>
      <c r="I26" s="49" t="s">
        <v>126</v>
      </c>
      <c r="J26" s="50" t="s">
        <v>74</v>
      </c>
      <c r="K26" s="39">
        <v>0.57999999999999996</v>
      </c>
      <c r="L26" s="51">
        <v>0.25</v>
      </c>
      <c r="M26" s="52">
        <f t="shared" si="1"/>
        <v>0.43499999999999994</v>
      </c>
      <c r="N26" s="53">
        <f>(M26+H26)/2</f>
        <v>0.68249999999999988</v>
      </c>
    </row>
    <row r="27" spans="1:14" ht="28.8" x14ac:dyDescent="0.3">
      <c r="A27" s="22" t="s">
        <v>44</v>
      </c>
      <c r="B27" s="15" t="s">
        <v>11</v>
      </c>
      <c r="C27" s="14"/>
      <c r="D27" s="49" t="s">
        <v>120</v>
      </c>
      <c r="E27" s="50" t="s">
        <v>80</v>
      </c>
      <c r="F27" s="39">
        <v>0.79</v>
      </c>
      <c r="G27" s="51">
        <v>0.25</v>
      </c>
      <c r="H27" s="52">
        <f t="shared" si="0"/>
        <v>0.59250000000000003</v>
      </c>
      <c r="I27" s="49" t="s">
        <v>127</v>
      </c>
      <c r="J27" s="50" t="s">
        <v>87</v>
      </c>
      <c r="K27" s="39">
        <v>0.67</v>
      </c>
      <c r="L27" s="51">
        <v>0.25</v>
      </c>
      <c r="M27" s="52">
        <f t="shared" si="1"/>
        <v>0.50250000000000006</v>
      </c>
      <c r="N27" s="53">
        <f t="shared" ref="N27:N47" si="3">(M27+H27)/2</f>
        <v>0.5475000000000001</v>
      </c>
    </row>
    <row r="28" spans="1:14" x14ac:dyDescent="0.3">
      <c r="A28" s="22" t="s">
        <v>45</v>
      </c>
      <c r="B28" s="15" t="s">
        <v>11</v>
      </c>
      <c r="C28" s="14" t="s">
        <v>46</v>
      </c>
      <c r="D28" s="49" t="s">
        <v>121</v>
      </c>
      <c r="E28" s="50" t="s">
        <v>74</v>
      </c>
      <c r="F28" s="39">
        <v>3.31</v>
      </c>
      <c r="G28" s="51">
        <v>0.25</v>
      </c>
      <c r="H28" s="52">
        <f t="shared" si="0"/>
        <v>2.4824999999999999</v>
      </c>
      <c r="I28" s="49" t="s">
        <v>128</v>
      </c>
      <c r="J28" s="50" t="s">
        <v>88</v>
      </c>
      <c r="K28" s="39">
        <v>3.31</v>
      </c>
      <c r="L28" s="51">
        <v>0.25</v>
      </c>
      <c r="M28" s="52">
        <f t="shared" si="1"/>
        <v>2.4824999999999999</v>
      </c>
      <c r="N28" s="53">
        <f t="shared" si="3"/>
        <v>2.4824999999999999</v>
      </c>
    </row>
    <row r="29" spans="1:14" x14ac:dyDescent="0.3">
      <c r="A29" s="22" t="s">
        <v>47</v>
      </c>
      <c r="B29" s="15" t="s">
        <v>11</v>
      </c>
      <c r="C29" s="14"/>
      <c r="D29" s="49" t="s">
        <v>122</v>
      </c>
      <c r="E29" s="50" t="s">
        <v>74</v>
      </c>
      <c r="F29" s="39">
        <v>7.85</v>
      </c>
      <c r="G29" s="51">
        <v>0.25</v>
      </c>
      <c r="H29" s="52">
        <f t="shared" si="0"/>
        <v>5.8874999999999993</v>
      </c>
      <c r="I29" s="49" t="s">
        <v>122</v>
      </c>
      <c r="J29" s="50" t="s">
        <v>74</v>
      </c>
      <c r="K29" s="39">
        <v>7.85</v>
      </c>
      <c r="L29" s="51">
        <v>0.25</v>
      </c>
      <c r="M29" s="52">
        <f t="shared" si="1"/>
        <v>5.8874999999999993</v>
      </c>
      <c r="N29" s="53">
        <f t="shared" si="3"/>
        <v>5.8874999999999993</v>
      </c>
    </row>
    <row r="30" spans="1:14" ht="28.8" x14ac:dyDescent="0.3">
      <c r="A30" s="15" t="s">
        <v>48</v>
      </c>
      <c r="B30" s="15" t="s">
        <v>11</v>
      </c>
      <c r="C30" s="14"/>
      <c r="D30" s="49" t="s">
        <v>123</v>
      </c>
      <c r="E30" s="50" t="s">
        <v>89</v>
      </c>
      <c r="F30" s="39">
        <v>3.58</v>
      </c>
      <c r="G30" s="51">
        <v>0.25</v>
      </c>
      <c r="H30" s="52">
        <f t="shared" si="0"/>
        <v>2.6850000000000001</v>
      </c>
      <c r="I30" s="49" t="s">
        <v>123</v>
      </c>
      <c r="J30" s="50" t="s">
        <v>89</v>
      </c>
      <c r="K30" s="39">
        <v>3.58</v>
      </c>
      <c r="L30" s="51">
        <v>0.25</v>
      </c>
      <c r="M30" s="52">
        <f t="shared" si="1"/>
        <v>2.6850000000000001</v>
      </c>
      <c r="N30" s="53">
        <f t="shared" si="3"/>
        <v>2.6850000000000001</v>
      </c>
    </row>
    <row r="31" spans="1:14" ht="28.8" x14ac:dyDescent="0.3">
      <c r="A31" s="22" t="s">
        <v>49</v>
      </c>
      <c r="B31" s="15" t="s">
        <v>25</v>
      </c>
      <c r="C31" s="14"/>
      <c r="D31" s="49" t="s">
        <v>124</v>
      </c>
      <c r="E31" s="50" t="s">
        <v>78</v>
      </c>
      <c r="F31" s="39">
        <v>1.38</v>
      </c>
      <c r="G31" s="51">
        <v>0.25</v>
      </c>
      <c r="H31" s="52">
        <f t="shared" si="0"/>
        <v>1.0349999999999999</v>
      </c>
      <c r="I31" s="49" t="s">
        <v>124</v>
      </c>
      <c r="J31" s="50" t="s">
        <v>78</v>
      </c>
      <c r="K31" s="39">
        <v>1.38</v>
      </c>
      <c r="L31" s="51">
        <v>0.25</v>
      </c>
      <c r="M31" s="52">
        <f t="shared" si="1"/>
        <v>1.0349999999999999</v>
      </c>
      <c r="N31" s="53">
        <f t="shared" si="3"/>
        <v>1.0349999999999999</v>
      </c>
    </row>
    <row r="32" spans="1:14" ht="28.8" x14ac:dyDescent="0.3">
      <c r="A32" s="22" t="s">
        <v>50</v>
      </c>
      <c r="B32" s="15" t="s">
        <v>10</v>
      </c>
      <c r="C32" s="14"/>
      <c r="D32" s="49" t="s">
        <v>125</v>
      </c>
      <c r="E32" s="50" t="s">
        <v>74</v>
      </c>
      <c r="F32" s="39">
        <v>1.82</v>
      </c>
      <c r="G32" s="51">
        <v>0.25</v>
      </c>
      <c r="H32" s="52">
        <f t="shared" si="0"/>
        <v>1.365</v>
      </c>
      <c r="I32" s="49" t="s">
        <v>129</v>
      </c>
      <c r="J32" s="50" t="s">
        <v>74</v>
      </c>
      <c r="K32" s="39">
        <v>1.1200000000000001</v>
      </c>
      <c r="L32" s="51">
        <v>0.25</v>
      </c>
      <c r="M32" s="52">
        <f t="shared" si="1"/>
        <v>0.84000000000000008</v>
      </c>
      <c r="N32" s="53">
        <f t="shared" si="3"/>
        <v>1.1025</v>
      </c>
    </row>
    <row r="33" spans="1:14" ht="28.8" x14ac:dyDescent="0.3">
      <c r="A33" s="22" t="s">
        <v>51</v>
      </c>
      <c r="B33" s="15" t="s">
        <v>11</v>
      </c>
      <c r="C33" s="14"/>
      <c r="D33" s="49" t="s">
        <v>130</v>
      </c>
      <c r="E33" s="50" t="s">
        <v>74</v>
      </c>
      <c r="F33" s="39">
        <v>1.4</v>
      </c>
      <c r="G33" s="51">
        <v>0.25</v>
      </c>
      <c r="H33" s="52">
        <f t="shared" si="0"/>
        <v>1.0499999999999998</v>
      </c>
      <c r="I33" s="49" t="s">
        <v>130</v>
      </c>
      <c r="J33" s="50" t="s">
        <v>74</v>
      </c>
      <c r="K33" s="39">
        <v>1.4</v>
      </c>
      <c r="L33" s="51">
        <v>0.25</v>
      </c>
      <c r="M33" s="52">
        <f t="shared" si="1"/>
        <v>1.0499999999999998</v>
      </c>
      <c r="N33" s="53">
        <f t="shared" si="3"/>
        <v>1.0499999999999998</v>
      </c>
    </row>
    <row r="34" spans="1:14" x14ac:dyDescent="0.3">
      <c r="A34" s="22" t="s">
        <v>52</v>
      </c>
      <c r="B34" s="15" t="s">
        <v>11</v>
      </c>
      <c r="C34" s="14"/>
      <c r="D34" s="49" t="s">
        <v>132</v>
      </c>
      <c r="E34" s="50" t="s">
        <v>74</v>
      </c>
      <c r="F34" s="39">
        <v>2.56</v>
      </c>
      <c r="G34" s="51">
        <v>0.25</v>
      </c>
      <c r="H34" s="52">
        <f t="shared" si="0"/>
        <v>1.92</v>
      </c>
      <c r="I34" s="49" t="s">
        <v>131</v>
      </c>
      <c r="J34" s="50" t="s">
        <v>77</v>
      </c>
      <c r="K34" s="39">
        <v>2.56</v>
      </c>
      <c r="L34" s="51">
        <v>0.25</v>
      </c>
      <c r="M34" s="52">
        <f t="shared" si="1"/>
        <v>1.92</v>
      </c>
      <c r="N34" s="53">
        <f t="shared" si="3"/>
        <v>1.92</v>
      </c>
    </row>
    <row r="35" spans="1:14" x14ac:dyDescent="0.3">
      <c r="A35" s="22" t="s">
        <v>53</v>
      </c>
      <c r="B35" s="15" t="s">
        <v>11</v>
      </c>
      <c r="C35" s="14"/>
      <c r="D35" s="49" t="s">
        <v>131</v>
      </c>
      <c r="E35" s="50" t="s">
        <v>77</v>
      </c>
      <c r="F35" s="39">
        <v>2.56</v>
      </c>
      <c r="G35" s="51">
        <v>0.25</v>
      </c>
      <c r="H35" s="52">
        <f t="shared" si="0"/>
        <v>1.92</v>
      </c>
      <c r="I35" s="49" t="s">
        <v>131</v>
      </c>
      <c r="J35" s="50" t="s">
        <v>77</v>
      </c>
      <c r="K35" s="39">
        <v>2.56</v>
      </c>
      <c r="L35" s="51">
        <v>0.25</v>
      </c>
      <c r="M35" s="52">
        <f t="shared" si="1"/>
        <v>1.92</v>
      </c>
      <c r="N35" s="53">
        <f t="shared" si="3"/>
        <v>1.92</v>
      </c>
    </row>
    <row r="36" spans="1:14" x14ac:dyDescent="0.3">
      <c r="A36" s="22" t="s">
        <v>54</v>
      </c>
      <c r="B36" s="15" t="s">
        <v>56</v>
      </c>
      <c r="C36" s="14"/>
      <c r="D36" s="49" t="s">
        <v>133</v>
      </c>
      <c r="E36" s="50" t="s">
        <v>74</v>
      </c>
      <c r="F36" s="39">
        <v>0.28000000000000003</v>
      </c>
      <c r="G36" s="51">
        <v>0.25</v>
      </c>
      <c r="H36" s="52">
        <f t="shared" si="0"/>
        <v>0.21000000000000002</v>
      </c>
      <c r="I36" s="49" t="s">
        <v>155</v>
      </c>
      <c r="J36" s="50" t="s">
        <v>81</v>
      </c>
      <c r="K36" s="39">
        <v>0.28000000000000003</v>
      </c>
      <c r="L36" s="51">
        <v>0.25</v>
      </c>
      <c r="M36" s="52">
        <f t="shared" si="1"/>
        <v>0.21000000000000002</v>
      </c>
      <c r="N36" s="53">
        <f t="shared" si="3"/>
        <v>0.21000000000000002</v>
      </c>
    </row>
    <row r="37" spans="1:14" x14ac:dyDescent="0.3">
      <c r="A37" s="22" t="s">
        <v>55</v>
      </c>
      <c r="B37" s="15" t="s">
        <v>11</v>
      </c>
      <c r="C37" s="14" t="s">
        <v>70</v>
      </c>
      <c r="D37" s="49" t="s">
        <v>135</v>
      </c>
      <c r="E37" s="50" t="s">
        <v>74</v>
      </c>
      <c r="F37" s="39">
        <v>0.65</v>
      </c>
      <c r="G37" s="51">
        <v>0.25</v>
      </c>
      <c r="H37" s="52">
        <f t="shared" si="0"/>
        <v>0.48750000000000004</v>
      </c>
      <c r="I37" s="54" t="s">
        <v>154</v>
      </c>
      <c r="J37" s="50" t="s">
        <v>81</v>
      </c>
      <c r="K37" s="39">
        <v>0.65</v>
      </c>
      <c r="L37" s="51">
        <v>0.25</v>
      </c>
      <c r="M37" s="52">
        <f t="shared" si="1"/>
        <v>0.48750000000000004</v>
      </c>
      <c r="N37" s="53">
        <f t="shared" si="3"/>
        <v>0.48750000000000004</v>
      </c>
    </row>
    <row r="38" spans="1:14" x14ac:dyDescent="0.3">
      <c r="A38" s="22" t="s">
        <v>71</v>
      </c>
      <c r="B38" s="15" t="s">
        <v>10</v>
      </c>
      <c r="C38" s="14"/>
      <c r="D38" s="49" t="s">
        <v>134</v>
      </c>
      <c r="E38" s="50" t="s">
        <v>82</v>
      </c>
      <c r="F38" s="39">
        <v>11.16</v>
      </c>
      <c r="G38" s="51">
        <v>0.25</v>
      </c>
      <c r="H38" s="52">
        <f t="shared" si="0"/>
        <v>8.370000000000001</v>
      </c>
      <c r="I38" s="49" t="s">
        <v>134</v>
      </c>
      <c r="J38" s="50" t="s">
        <v>82</v>
      </c>
      <c r="K38" s="39">
        <v>11.16</v>
      </c>
      <c r="L38" s="51">
        <v>0.25</v>
      </c>
      <c r="M38" s="52">
        <f t="shared" si="1"/>
        <v>8.370000000000001</v>
      </c>
      <c r="N38" s="53">
        <f t="shared" si="3"/>
        <v>8.370000000000001</v>
      </c>
    </row>
    <row r="39" spans="1:14" ht="28.8" x14ac:dyDescent="0.3">
      <c r="A39" s="22" t="s">
        <v>57</v>
      </c>
      <c r="B39" s="15" t="s">
        <v>10</v>
      </c>
      <c r="C39" s="14"/>
      <c r="D39" s="49" t="s">
        <v>136</v>
      </c>
      <c r="E39" s="50" t="s">
        <v>83</v>
      </c>
      <c r="F39" s="39">
        <v>14.46</v>
      </c>
      <c r="G39" s="51">
        <v>0.25</v>
      </c>
      <c r="H39" s="52">
        <f t="shared" si="0"/>
        <v>10.845000000000001</v>
      </c>
      <c r="I39" s="49" t="s">
        <v>136</v>
      </c>
      <c r="J39" s="50" t="s">
        <v>83</v>
      </c>
      <c r="K39" s="39">
        <v>14.46</v>
      </c>
      <c r="L39" s="51">
        <v>0.25</v>
      </c>
      <c r="M39" s="52">
        <f t="shared" si="1"/>
        <v>10.845000000000001</v>
      </c>
      <c r="N39" s="53">
        <f t="shared" si="3"/>
        <v>10.845000000000001</v>
      </c>
    </row>
    <row r="40" spans="1:14" ht="28.8" x14ac:dyDescent="0.3">
      <c r="A40" s="22" t="s">
        <v>58</v>
      </c>
      <c r="B40" s="15" t="s">
        <v>11</v>
      </c>
      <c r="C40" s="14"/>
      <c r="D40" s="49" t="s">
        <v>137</v>
      </c>
      <c r="E40" s="50" t="s">
        <v>74</v>
      </c>
      <c r="F40" s="39">
        <v>7.6</v>
      </c>
      <c r="G40" s="51">
        <v>0.25</v>
      </c>
      <c r="H40" s="52">
        <f t="shared" si="0"/>
        <v>5.6999999999999993</v>
      </c>
      <c r="I40" s="49" t="s">
        <v>137</v>
      </c>
      <c r="J40" s="50" t="s">
        <v>84</v>
      </c>
      <c r="K40" s="39">
        <v>7.6</v>
      </c>
      <c r="L40" s="51">
        <v>0.25</v>
      </c>
      <c r="M40" s="52">
        <f t="shared" si="1"/>
        <v>5.6999999999999993</v>
      </c>
      <c r="N40" s="53">
        <f t="shared" si="3"/>
        <v>5.6999999999999993</v>
      </c>
    </row>
    <row r="41" spans="1:14" ht="43.2" x14ac:dyDescent="0.3">
      <c r="A41" s="22" t="s">
        <v>59</v>
      </c>
      <c r="B41" s="15" t="s">
        <v>11</v>
      </c>
      <c r="C41" s="14"/>
      <c r="D41" s="49" t="s">
        <v>138</v>
      </c>
      <c r="E41" s="50" t="s">
        <v>74</v>
      </c>
      <c r="F41" s="39">
        <v>43.39</v>
      </c>
      <c r="G41" s="51">
        <v>0.25</v>
      </c>
      <c r="H41" s="52">
        <f t="shared" si="0"/>
        <v>32.542500000000004</v>
      </c>
      <c r="I41" s="49" t="s">
        <v>153</v>
      </c>
      <c r="J41" s="50" t="s">
        <v>85</v>
      </c>
      <c r="K41" s="39">
        <v>15.02</v>
      </c>
      <c r="L41" s="51">
        <v>0.25</v>
      </c>
      <c r="M41" s="52">
        <f t="shared" si="1"/>
        <v>11.265000000000001</v>
      </c>
      <c r="N41" s="53">
        <f t="shared" si="3"/>
        <v>21.903750000000002</v>
      </c>
    </row>
    <row r="42" spans="1:14" ht="28.8" x14ac:dyDescent="0.3">
      <c r="A42" s="22" t="s">
        <v>60</v>
      </c>
      <c r="B42" s="15" t="s">
        <v>11</v>
      </c>
      <c r="C42" s="14"/>
      <c r="D42" s="49" t="s">
        <v>139</v>
      </c>
      <c r="E42" s="50" t="s">
        <v>74</v>
      </c>
      <c r="F42" s="39">
        <v>4.21</v>
      </c>
      <c r="G42" s="51">
        <v>0.25</v>
      </c>
      <c r="H42" s="52">
        <f t="shared" si="0"/>
        <v>3.1574999999999998</v>
      </c>
      <c r="I42" s="49" t="s">
        <v>152</v>
      </c>
      <c r="J42" s="50" t="s">
        <v>74</v>
      </c>
      <c r="K42" s="39">
        <v>1.24</v>
      </c>
      <c r="L42" s="51">
        <v>0.25</v>
      </c>
      <c r="M42" s="52">
        <f t="shared" si="1"/>
        <v>0.92999999999999994</v>
      </c>
      <c r="N42" s="53">
        <f t="shared" si="3"/>
        <v>2.0437499999999997</v>
      </c>
    </row>
    <row r="43" spans="1:14" ht="28.8" x14ac:dyDescent="0.3">
      <c r="A43" s="22" t="s">
        <v>61</v>
      </c>
      <c r="B43" s="15" t="s">
        <v>12</v>
      </c>
      <c r="C43" s="14"/>
      <c r="D43" s="49" t="s">
        <v>140</v>
      </c>
      <c r="E43" s="50" t="s">
        <v>86</v>
      </c>
      <c r="F43" s="39">
        <v>28.88</v>
      </c>
      <c r="G43" s="51">
        <v>0.25</v>
      </c>
      <c r="H43" s="52">
        <f t="shared" si="0"/>
        <v>21.66</v>
      </c>
      <c r="I43" s="49" t="s">
        <v>151</v>
      </c>
      <c r="J43" s="50" t="s">
        <v>86</v>
      </c>
      <c r="K43" s="39">
        <v>16.11</v>
      </c>
      <c r="L43" s="51">
        <v>0.25</v>
      </c>
      <c r="M43" s="52">
        <f t="shared" si="1"/>
        <v>12.0825</v>
      </c>
      <c r="N43" s="53">
        <f t="shared" si="3"/>
        <v>16.87125</v>
      </c>
    </row>
    <row r="44" spans="1:14" ht="28.8" x14ac:dyDescent="0.3">
      <c r="A44" s="22" t="s">
        <v>62</v>
      </c>
      <c r="B44" s="15" t="s">
        <v>12</v>
      </c>
      <c r="C44" s="14"/>
      <c r="D44" s="49" t="s">
        <v>141</v>
      </c>
      <c r="E44" s="50" t="s">
        <v>86</v>
      </c>
      <c r="F44" s="39">
        <v>31.03</v>
      </c>
      <c r="G44" s="51">
        <v>0.25</v>
      </c>
      <c r="H44" s="52">
        <f t="shared" si="0"/>
        <v>23.272500000000001</v>
      </c>
      <c r="I44" s="49" t="s">
        <v>150</v>
      </c>
      <c r="J44" s="50" t="s">
        <v>86</v>
      </c>
      <c r="K44" s="39">
        <v>7.44</v>
      </c>
      <c r="L44" s="51">
        <v>0.25</v>
      </c>
      <c r="M44" s="52">
        <f t="shared" si="1"/>
        <v>5.58</v>
      </c>
      <c r="N44" s="53">
        <f t="shared" si="3"/>
        <v>14.42625</v>
      </c>
    </row>
    <row r="45" spans="1:14" ht="43.2" x14ac:dyDescent="0.3">
      <c r="A45" s="22" t="s">
        <v>63</v>
      </c>
      <c r="B45" s="15" t="s">
        <v>12</v>
      </c>
      <c r="C45" s="14" t="s">
        <v>64</v>
      </c>
      <c r="D45" s="49" t="s">
        <v>142</v>
      </c>
      <c r="E45" s="50" t="s">
        <v>86</v>
      </c>
      <c r="F45" s="39">
        <v>17.55</v>
      </c>
      <c r="G45" s="51">
        <v>0.25</v>
      </c>
      <c r="H45" s="52">
        <f t="shared" si="0"/>
        <v>13.162500000000001</v>
      </c>
      <c r="I45" s="49" t="s">
        <v>149</v>
      </c>
      <c r="J45" s="50" t="s">
        <v>86</v>
      </c>
      <c r="K45" s="39">
        <v>2.85</v>
      </c>
      <c r="L45" s="51">
        <v>0.25</v>
      </c>
      <c r="M45" s="52">
        <f t="shared" si="1"/>
        <v>2.1375000000000002</v>
      </c>
      <c r="N45" s="53">
        <f t="shared" si="3"/>
        <v>7.65</v>
      </c>
    </row>
    <row r="46" spans="1:14" ht="28.8" x14ac:dyDescent="0.3">
      <c r="A46" s="22" t="s">
        <v>65</v>
      </c>
      <c r="B46" s="15" t="s">
        <v>12</v>
      </c>
      <c r="C46" s="14"/>
      <c r="D46" s="49" t="s">
        <v>143</v>
      </c>
      <c r="E46" s="50" t="s">
        <v>86</v>
      </c>
      <c r="F46" s="39">
        <v>24.75</v>
      </c>
      <c r="G46" s="51">
        <v>0.25</v>
      </c>
      <c r="H46" s="52">
        <f t="shared" si="0"/>
        <v>18.5625</v>
      </c>
      <c r="I46" s="49" t="s">
        <v>148</v>
      </c>
      <c r="J46" s="50" t="s">
        <v>86</v>
      </c>
      <c r="K46" s="39">
        <v>10.36</v>
      </c>
      <c r="L46" s="51">
        <v>0.25</v>
      </c>
      <c r="M46" s="52">
        <f t="shared" si="1"/>
        <v>7.77</v>
      </c>
      <c r="N46" s="53">
        <f t="shared" si="3"/>
        <v>13.16625</v>
      </c>
    </row>
    <row r="47" spans="1:14" ht="28.8" x14ac:dyDescent="0.3">
      <c r="A47" s="22" t="s">
        <v>66</v>
      </c>
      <c r="B47" s="15" t="s">
        <v>12</v>
      </c>
      <c r="C47" s="14"/>
      <c r="D47" s="49" t="s">
        <v>144</v>
      </c>
      <c r="E47" s="50" t="s">
        <v>86</v>
      </c>
      <c r="F47" s="39">
        <v>60.74</v>
      </c>
      <c r="G47" s="51">
        <v>0.25</v>
      </c>
      <c r="H47" s="52">
        <f t="shared" si="0"/>
        <v>45.555</v>
      </c>
      <c r="I47" s="49" t="s">
        <v>147</v>
      </c>
      <c r="J47" s="50" t="s">
        <v>86</v>
      </c>
      <c r="K47" s="39">
        <v>46.2</v>
      </c>
      <c r="L47" s="51">
        <v>0.25</v>
      </c>
      <c r="M47" s="52">
        <f t="shared" si="1"/>
        <v>34.650000000000006</v>
      </c>
      <c r="N47" s="53">
        <f t="shared" si="3"/>
        <v>40.102500000000006</v>
      </c>
    </row>
    <row r="48" spans="1:14" ht="28.8" x14ac:dyDescent="0.3">
      <c r="A48" s="22" t="s">
        <v>67</v>
      </c>
      <c r="B48" s="15" t="s">
        <v>12</v>
      </c>
      <c r="C48" s="14" t="s">
        <v>68</v>
      </c>
      <c r="D48" s="49" t="s">
        <v>145</v>
      </c>
      <c r="E48" s="50" t="s">
        <v>86</v>
      </c>
      <c r="F48" s="39">
        <v>2.85</v>
      </c>
      <c r="G48" s="51">
        <v>0.25</v>
      </c>
      <c r="H48" s="52">
        <f t="shared" si="0"/>
        <v>2.1375000000000002</v>
      </c>
      <c r="I48" s="49" t="s">
        <v>146</v>
      </c>
      <c r="J48" s="50" t="s">
        <v>86</v>
      </c>
      <c r="K48" s="39">
        <v>2.0699999999999998</v>
      </c>
      <c r="L48" s="51">
        <v>0.25</v>
      </c>
      <c r="M48" s="52">
        <f t="shared" si="1"/>
        <v>1.5524999999999998</v>
      </c>
      <c r="N48" s="53">
        <f t="shared" ref="N48:N49" si="4">(M48+H48)/2</f>
        <v>1.845</v>
      </c>
    </row>
    <row r="49" spans="1:14" x14ac:dyDescent="0.3">
      <c r="A49" s="18" t="s">
        <v>15</v>
      </c>
      <c r="B49" s="18"/>
      <c r="C49" s="18"/>
      <c r="D49" s="7"/>
      <c r="E49" s="7"/>
      <c r="F49" s="8"/>
      <c r="G49" s="10"/>
      <c r="H49" s="27">
        <v>0</v>
      </c>
      <c r="I49" s="55"/>
      <c r="J49" s="7"/>
      <c r="K49" s="8"/>
      <c r="L49" s="10"/>
      <c r="M49" s="8"/>
      <c r="N49" s="53">
        <f t="shared" si="4"/>
        <v>0</v>
      </c>
    </row>
    <row r="50" spans="1:14" s="3" customFormat="1" ht="15" thickBot="1" x14ac:dyDescent="0.35">
      <c r="A50" s="19" t="s">
        <v>1</v>
      </c>
      <c r="B50" s="19"/>
      <c r="C50" s="19"/>
      <c r="D50" s="4"/>
      <c r="E50" s="4"/>
      <c r="F50" s="5"/>
      <c r="G50" s="11"/>
      <c r="H50" s="5"/>
      <c r="I50" s="56"/>
      <c r="J50" s="4"/>
      <c r="K50" s="5"/>
      <c r="L50" s="11"/>
      <c r="M50" s="5"/>
      <c r="N50" s="6">
        <f>SUM(N7:N49)</f>
        <v>267.37875000000008</v>
      </c>
    </row>
  </sheetData>
  <autoFilter ref="A6:P48" xr:uid="{00000000-0009-0000-0000-000000000000}"/>
  <mergeCells count="3">
    <mergeCell ref="I5:L5"/>
    <mergeCell ref="D5:G5"/>
    <mergeCell ref="D3:G3"/>
  </mergeCells>
  <pageMargins left="0.25" right="0.25" top="0.75" bottom="0.75" header="0.3" footer="0.3"/>
  <pageSetup paperSize="8" scale="41"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DE6181D5DD7BD409E9ABC36301343C4" ma:contentTypeVersion="17" ma:contentTypeDescription="Create a new document." ma:contentTypeScope="" ma:versionID="d2be36e3c00f7abf38b6f33843126e14">
  <xsd:schema xmlns:xsd="http://www.w3.org/2001/XMLSchema" xmlns:xs="http://www.w3.org/2001/XMLSchema" xmlns:p="http://schemas.microsoft.com/office/2006/metadata/properties" xmlns:ns2="1553cb72-c4cf-4dad-9a04-fa8d55d70629" xmlns:ns3="3a3aca9c-e23e-4218-ba3a-2e0fb28352ac" xmlns:ns4="9043eea9-c6a2-41bd-a216-33d45f9f09e1" targetNamespace="http://schemas.microsoft.com/office/2006/metadata/properties" ma:root="true" ma:fieldsID="8c4f59d0187606e0a6d88ad3be44581c" ns2:_="" ns3:_="" ns4:_="">
    <xsd:import namespace="1553cb72-c4cf-4dad-9a04-fa8d55d70629"/>
    <xsd:import namespace="3a3aca9c-e23e-4218-ba3a-2e0fb28352ac"/>
    <xsd:import namespace="9043eea9-c6a2-41bd-a216-33d45f9f09e1"/>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LengthInSeconds" minOccurs="0"/>
                <xsd:element ref="ns3:MediaServiceLocation" minOccurs="0"/>
                <xsd:element ref="ns3:MediaServiceAutoKeyPoints" minOccurs="0"/>
                <xsd:element ref="ns3:MediaServiceKeyPoints" minOccurs="0"/>
                <xsd:element ref="ns3:lcf76f155ced4ddcb4097134ff3c332f" minOccurs="0"/>
                <xsd:element ref="ns4:TaxCatchAll"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553cb72-c4cf-4dad-9a04-fa8d55d70629"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a3aca9c-e23e-4218-ba3a-2e0fb28352ac"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44900684-5160-4c4d-8029-43da39098b3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043eea9-c6a2-41bd-a216-33d45f9f09e1"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6bcf6036-807c-4083-b18f-45df9537b8c3}" ma:internalName="TaxCatchAll" ma:showField="CatchAllData" ma:web="1553cb72-c4cf-4dad-9a04-fa8d55d7062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a3aca9c-e23e-4218-ba3a-2e0fb28352ac">
      <Terms xmlns="http://schemas.microsoft.com/office/infopath/2007/PartnerControls"/>
    </lcf76f155ced4ddcb4097134ff3c332f>
    <TaxCatchAll xmlns="9043eea9-c6a2-41bd-a216-33d45f9f09e1" xsi:nil="true"/>
  </documentManagement>
</p:properties>
</file>

<file path=customXml/itemProps1.xml><?xml version="1.0" encoding="utf-8"?>
<ds:datastoreItem xmlns:ds="http://schemas.openxmlformats.org/officeDocument/2006/customXml" ds:itemID="{4A136E7A-035F-4F79-A58D-B83804B0FEA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553cb72-c4cf-4dad-9a04-fa8d55d70629"/>
    <ds:schemaRef ds:uri="3a3aca9c-e23e-4218-ba3a-2e0fb28352ac"/>
    <ds:schemaRef ds:uri="9043eea9-c6a2-41bd-a216-33d45f9f09e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A54E2FB-B2E1-4053-9340-4D2506CF72B6}">
  <ds:schemaRefs>
    <ds:schemaRef ds:uri="http://schemas.microsoft.com/sharepoint/v3/contenttype/forms"/>
  </ds:schemaRefs>
</ds:datastoreItem>
</file>

<file path=customXml/itemProps3.xml><?xml version="1.0" encoding="utf-8"?>
<ds:datastoreItem xmlns:ds="http://schemas.openxmlformats.org/officeDocument/2006/customXml" ds:itemID="{4DFB7AA6-65D7-43B4-B7CE-427EBEF503BA}">
  <ds:schemaRefs>
    <ds:schemaRef ds:uri="1553cb72-c4cf-4dad-9a04-fa8d55d70629"/>
    <ds:schemaRef ds:uri="http://purl.org/dc/elements/1.1/"/>
    <ds:schemaRef ds:uri="http://schemas.microsoft.com/office/2006/metadata/properties"/>
    <ds:schemaRef ds:uri="http://schemas.microsoft.com/office/2006/documentManagement/types"/>
    <ds:schemaRef ds:uri="3a3aca9c-e23e-4218-ba3a-2e0fb28352ac"/>
    <ds:schemaRef ds:uri="http://purl.org/dc/terms/"/>
    <ds:schemaRef ds:uri="http://schemas.openxmlformats.org/package/2006/metadata/core-properties"/>
    <ds:schemaRef ds:uri="http://purl.org/dc/dcmitype/"/>
    <ds:schemaRef ds:uri="http://schemas.microsoft.com/office/infopath/2007/PartnerControls"/>
    <ds:schemaRef ds:uri="http://www.w3.org/XML/1998/namespace"/>
    <ds:schemaRef ds:uri="9043eea9-c6a2-41bd-a216-33d45f9f09e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Kernassortiment</vt:lpstr>
    </vt:vector>
  </TitlesOfParts>
  <Company>O2G2</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Slock;Ruben</dc:creator>
  <cp:lastModifiedBy>An Vrijders</cp:lastModifiedBy>
  <cp:lastPrinted>2022-05-31T12:15:02Z</cp:lastPrinted>
  <dcterms:created xsi:type="dcterms:W3CDTF">2018-07-12T12:09:26Z</dcterms:created>
  <dcterms:modified xsi:type="dcterms:W3CDTF">2023-09-05T09:41:49Z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0x010100CDE6181D5DD7BD409E9ABC36301343C4</vt:lpwstr>
  </property>
  <property fmtid="{D5CDD505-2E9C-101B-9397-08002B2CF9AE}" pid="3" name="MediaServiceImageTags">
    <vt:lpwstr/>
  </property>
</Properties>
</file>