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uimard.sharepoint.com/sites/BES/DOKO Raamovereenkomsten/Copiers 2022-2028/12 Communicatie leden/fiche website/"/>
    </mc:Choice>
  </mc:AlternateContent>
  <xr:revisionPtr revIDLastSave="0" documentId="8_{025530A9-3E8F-42DD-BF57-B92F2E8FCEE6}" xr6:coauthVersionLast="47" xr6:coauthVersionMax="47" xr10:uidLastSave="{00000000-0000-0000-0000-000000000000}"/>
  <bookViews>
    <workbookView xWindow="-108" yWindow="-108" windowWidth="23256" windowHeight="12576" tabRatio="900" firstSheet="2" activeTab="3" xr2:uid="{00000000-000D-0000-FFFF-FFFF00000000}"/>
  </bookViews>
  <sheets>
    <sheet name="Type 1 A4 MFP 25 ppm " sheetId="34" r:id="rId1"/>
    <sheet name="Type 2 A3 MFP 30 ppm " sheetId="27" r:id="rId2"/>
    <sheet name="Type 3 A3 MFP 45 ppm" sheetId="38" r:id="rId3"/>
    <sheet name="Type 4 A3 MFP 60 ppm " sheetId="33" r:id="rId4"/>
    <sheet name="Type 5 A3 MFP 75 ppm" sheetId="39" r:id="rId5"/>
    <sheet name="Type 6 Repro 80 ppm" sheetId="37" r:id="rId6"/>
    <sheet name="Type 7 Repro 100 ppm" sheetId="40" r:id="rId7"/>
    <sheet name="Type 8 A4 Printer zw" sheetId="30" r:id="rId8"/>
    <sheet name="Type 9 A4 Printer kleur" sheetId="42" r:id="rId9"/>
  </sheets>
  <externalReferences>
    <externalReference r:id="rId10"/>
  </externalReferences>
  <definedNames>
    <definedName name="_a666000" localSheetId="0">'[1]Type 2'!#REF!</definedName>
    <definedName name="_a666000" localSheetId="1">'[1]Type 2'!#REF!</definedName>
    <definedName name="_a666000" localSheetId="2">'[1]Type 2'!#REF!</definedName>
    <definedName name="_a666000" localSheetId="3">'[1]Type 2'!#REF!</definedName>
    <definedName name="_a666000" localSheetId="4">'[1]Type 2'!#REF!</definedName>
    <definedName name="_a666000" localSheetId="5">'[1]Type 2'!#REF!</definedName>
    <definedName name="_a666000" localSheetId="6">'[1]Type 2'!#REF!</definedName>
    <definedName name="_a666000" localSheetId="7">'[1]Type 2'!#REF!</definedName>
    <definedName name="_a666000" localSheetId="8">'[1]Type 2'!#REF!</definedName>
    <definedName name="_a666000">'[1]Type 2'!#REF!</definedName>
    <definedName name="_xlnm.Print_Area" localSheetId="0">'Type 1 A4 MFP 25 ppm '!$A$1:$C$22</definedName>
    <definedName name="_xlnm.Print_Area" localSheetId="1">'Type 2 A3 MFP 30 ppm '!$A$1:$C$24</definedName>
    <definedName name="_xlnm.Print_Area" localSheetId="2">'Type 3 A3 MFP 45 ppm'!$A$1:$C$25</definedName>
    <definedName name="_xlnm.Print_Area" localSheetId="3">'Type 4 A3 MFP 60 ppm '!$A$1:$C$22</definedName>
    <definedName name="_xlnm.Print_Area" localSheetId="4">'Type 5 A3 MFP 75 ppm'!$A$1:$C$26</definedName>
    <definedName name="_xlnm.Print_Area" localSheetId="5">'Type 6 Repro 80 ppm'!$A$1:$C$27</definedName>
    <definedName name="_xlnm.Print_Area" localSheetId="6">'Type 7 Repro 100 ppm'!$A$1:$C$27</definedName>
    <definedName name="_xlnm.Print_Area" localSheetId="7">'Type 8 A4 Printer zw'!$A$1:$C$13</definedName>
    <definedName name="_xlnm.Print_Area" localSheetId="8">'Type 9 A4 Printer kleur'!$A$1:$C$13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4" l="1"/>
  <c r="A6" i="34" s="1"/>
  <c r="A7" i="34" l="1"/>
  <c r="A9" i="34" s="1"/>
  <c r="A10" i="34" s="1"/>
  <c r="A11" i="34" s="1"/>
  <c r="A12" i="34" s="1"/>
  <c r="A13" i="34" s="1"/>
  <c r="A15" i="34" s="1"/>
  <c r="A16" i="34" s="1"/>
  <c r="A18" i="34" s="1"/>
  <c r="A19" i="34" s="1"/>
  <c r="A20" i="34" l="1"/>
  <c r="A21" i="34" s="1"/>
  <c r="A22" i="34" s="1"/>
  <c r="A4" i="27" s="1"/>
  <c r="A5" i="27" s="1"/>
  <c r="A6" i="27" s="1"/>
  <c r="A7" i="27" s="1"/>
  <c r="A9" i="27" s="1"/>
  <c r="A10" i="27" s="1"/>
  <c r="A11" i="27" s="1"/>
  <c r="A12" i="27" s="1"/>
  <c r="A13" i="27" s="1"/>
  <c r="A15" i="27" s="1"/>
  <c r="A16" i="27" s="1"/>
  <c r="A17" i="27" s="1"/>
  <c r="A19" i="27" s="1"/>
  <c r="A20" i="27" s="1"/>
  <c r="A21" i="27" s="1"/>
  <c r="A22" i="27" s="1"/>
  <c r="A23" i="27" l="1"/>
  <c r="A24" i="27" s="1"/>
  <c r="A4" i="38" s="1"/>
  <c r="A5" i="38" s="1"/>
  <c r="A6" i="38" s="1"/>
  <c r="A7" i="38" s="1"/>
  <c r="A9" i="38" s="1"/>
  <c r="A10" i="38" s="1"/>
  <c r="A11" i="38" s="1"/>
  <c r="A12" i="38" s="1"/>
  <c r="A13" i="38" s="1"/>
  <c r="A15" i="38" s="1"/>
  <c r="A16" i="38" s="1"/>
  <c r="A17" i="38" s="1"/>
  <c r="A19" i="38" s="1"/>
  <c r="A20" i="38" s="1"/>
  <c r="A21" i="38" s="1"/>
  <c r="A22" i="38" s="1"/>
  <c r="A23" i="38" s="1"/>
  <c r="A24" i="38" l="1"/>
  <c r="A25" i="38" s="1"/>
  <c r="A4" i="33" s="1"/>
  <c r="A5" i="33" s="1"/>
  <c r="A6" i="33" s="1"/>
  <c r="A9" i="33" s="1"/>
  <c r="A10" i="33" s="1"/>
  <c r="A11" i="33" s="1"/>
  <c r="A12" i="33" s="1"/>
  <c r="A13" i="33" s="1"/>
  <c r="A15" i="33" s="1"/>
  <c r="A16" i="33" s="1"/>
  <c r="A17" i="33" s="1"/>
  <c r="A18" i="33" s="1"/>
  <c r="A20" i="33" s="1"/>
  <c r="A21" i="33" s="1"/>
  <c r="A22" i="33" l="1"/>
  <c r="A4" i="39" s="1"/>
  <c r="A5" i="39" s="1"/>
  <c r="A6" i="39" s="1"/>
  <c r="A7" i="39" s="1"/>
  <c r="A9" i="39" s="1"/>
  <c r="A10" i="39" s="1"/>
  <c r="A11" i="39" s="1"/>
  <c r="A12" i="39" s="1"/>
  <c r="A13" i="39" s="1"/>
  <c r="A15" i="39" s="1"/>
  <c r="A16" i="39" s="1"/>
  <c r="A17" i="39" s="1"/>
  <c r="A18" i="39" s="1"/>
  <c r="A20" i="39" s="1"/>
  <c r="A21" i="39" s="1"/>
  <c r="A23" i="39" s="1"/>
  <c r="A24" i="39" l="1"/>
  <c r="A4" i="37" s="1"/>
  <c r="A5" i="37" s="1"/>
  <c r="A6" i="37" s="1"/>
  <c r="A7" i="37" s="1"/>
  <c r="A8" i="37" s="1"/>
  <c r="A9" i="37" s="1"/>
  <c r="A10" i="37" s="1"/>
  <c r="A11" i="37" s="1"/>
  <c r="A13" i="37" s="1"/>
  <c r="A14" i="37" s="1"/>
  <c r="A15" i="37" s="1"/>
  <c r="A16" i="37" s="1"/>
  <c r="A17" i="37" s="1"/>
  <c r="A19" i="37" s="1"/>
  <c r="A20" i="37" s="1"/>
  <c r="A21" i="37" s="1"/>
  <c r="A23" i="37" s="1"/>
  <c r="A24" i="37" s="1"/>
  <c r="A4" i="40" s="1"/>
  <c r="A5" i="40" s="1"/>
  <c r="A6" i="40" s="1"/>
  <c r="A7" i="40" s="1"/>
  <c r="A8" i="40" s="1"/>
  <c r="A9" i="40" s="1"/>
  <c r="A10" i="40" s="1"/>
  <c r="A11" i="40" s="1"/>
  <c r="A13" i="40" s="1"/>
  <c r="A14" i="40" s="1"/>
  <c r="A15" i="40" s="1"/>
  <c r="A16" i="40" s="1"/>
  <c r="A17" i="40" s="1"/>
  <c r="A19" i="40" s="1"/>
  <c r="A20" i="40" s="1"/>
  <c r="A21" i="40" s="1"/>
  <c r="A23" i="40" s="1"/>
  <c r="A24" i="40" s="1"/>
  <c r="A4" i="30" s="1"/>
  <c r="A5" i="30" s="1"/>
  <c r="A6" i="30" s="1"/>
  <c r="A7" i="30" s="1"/>
  <c r="A9" i="30" s="1"/>
  <c r="A11" i="30" s="1"/>
  <c r="A12" i="30" l="1"/>
  <c r="A13" i="30" s="1"/>
  <c r="A4" i="42" s="1"/>
  <c r="A5" i="42" s="1"/>
  <c r="A6" i="42" s="1"/>
  <c r="A9" i="42" s="1"/>
  <c r="A11" i="42" s="1"/>
  <c r="A12" i="42" s="1"/>
  <c r="A13" i="42" s="1"/>
  <c r="A7" i="42" l="1"/>
</calcChain>
</file>

<file path=xl/sharedStrings.xml><?xml version="1.0" encoding="utf-8"?>
<sst xmlns="http://schemas.openxmlformats.org/spreadsheetml/2006/main" count="400" uniqueCount="174">
  <si>
    <t>#</t>
  </si>
  <si>
    <t>Afdrukken</t>
  </si>
  <si>
    <t>Afdrukken en originelen in A3, A4 en A5</t>
  </si>
  <si>
    <t>Afdruksnelheid zwart/wit minimaal 30 pagina's per minuut</t>
  </si>
  <si>
    <t xml:space="preserve">Printen, kopiëren en scannen in kleur én zwart/wit </t>
  </si>
  <si>
    <t>Scannen</t>
  </si>
  <si>
    <t>Scannen in zowel grijstinten als kleur (enkel- en dubbelzijdig)</t>
  </si>
  <si>
    <t>Scanner moet dubbelzijdig kunnen scannen in één doorgang (single pass)</t>
  </si>
  <si>
    <t>Scanresolutie moet instelbaar zijn. Standaard zal 300 x 300 dpi zijn. Indien gewenst moet 600 x 600 dpi ook mogelijk zijn</t>
  </si>
  <si>
    <t>De volgende formaten dienen minimaal ondersteund te worden m.b.t. scannen: doorzoekbaar (OCR) en compact (gecomprimeerd) PDF, JPEG, TIFF</t>
  </si>
  <si>
    <t>-</t>
  </si>
  <si>
    <t>Handinvoer 100 vel. De handinvoer mag niet gezien worden als papierlade</t>
  </si>
  <si>
    <t xml:space="preserve">Verwerkbare papiergrammages: 70 - 256 gr/m² </t>
  </si>
  <si>
    <t>Standaard uitvoering</t>
  </si>
  <si>
    <t>Optionele uitvoering</t>
  </si>
  <si>
    <t>Interne finisher voor het nieten van documenten voor minimaal 50 vel op minimaal 2 posities. Met een minimale uitvoercapaciteit van 500 vel.</t>
  </si>
  <si>
    <t>Externe Booklet finisher. Vouwen en nieten van boekjes 20 vel (80 pagina's). Nieten op minimaal 3 posities, in de rug, links boven en aan de linker zijkant. Nieten minimaal 50 vel. Punchen 2 én 4 gaats.</t>
  </si>
  <si>
    <t>Afdrukken en originelen in A4 en A5</t>
  </si>
  <si>
    <t>Afdruksnelheid zwart/wit minimaal 25 pagina's per minuut (zw/w)</t>
  </si>
  <si>
    <t xml:space="preserve">Printen in zwart/wit </t>
  </si>
  <si>
    <t xml:space="preserve">1 papierlade met minimaal 250 vel </t>
  </si>
  <si>
    <t>Afdruksnelheid zwart/wit minimaal 100 pagina's per minuut</t>
  </si>
  <si>
    <t xml:space="preserve">Printen, kopiëren en scannen in zwart/wit </t>
  </si>
  <si>
    <t>Adobe Postscript 3 (genuine)</t>
  </si>
  <si>
    <t xml:space="preserve">Aansturing door professionele RIP/controller </t>
  </si>
  <si>
    <t>Coverinterposer voor het inschieten van voorbedrukte en blanco vellen minimaal 250 vel tot SRA3 die buiten de fuser om kunnen worden ingeschoten (zonder tellertik).</t>
  </si>
  <si>
    <t xml:space="preserve">Minimale eisen Type 1 A4 MFP </t>
  </si>
  <si>
    <t>Afdruksnelheid zwart/wit minimaal 25 pagina's per minuut</t>
  </si>
  <si>
    <t>1x 250 vel papierlade</t>
  </si>
  <si>
    <t>Papierlade 500 vel (tot 2 extra papierlades minimaal mogelijk)</t>
  </si>
  <si>
    <t>Geintegreerde multicardreader die in iedergeval het Mifare protocol ondersteunt</t>
  </si>
  <si>
    <t>Onderzetkast</t>
  </si>
  <si>
    <t>Inzetgebied: 0 - 5.000 afdrukken per maand</t>
  </si>
  <si>
    <t>2x 500 vel papierlade</t>
  </si>
  <si>
    <t xml:space="preserve">Bookletfinisher voor het nieten van documenten voor minimaal 50 vel op minimaal 2 posities en het vouwen en in de rug nieten van minimaal 15 vel papier </t>
  </si>
  <si>
    <t>Afdruksnelheid zwart/wit minimaal 45 pagina's per minuut</t>
  </si>
  <si>
    <t>4x 500 vel papierlades</t>
  </si>
  <si>
    <t>Externe finisher voor het nieten van documenten voor minimaal 50 vel op minimaal 2 posities. Met een minimale uitvoercapaciteit van 1.000 vel.</t>
  </si>
  <si>
    <t>Externe Booklet finisher. Vouwen en nieten van boekjes 15 vel (60 pagina's). Nieten op minimaal 3 posities, in de rug, links boven en aan de linker zijkant. Nieten minimaal 50 vel. Punchen 2 én 4 gaats. Uitvoer minimaal 2.000 vel</t>
  </si>
  <si>
    <t>Externe hoge capaciteitslade van minimaal 1.500 vel</t>
  </si>
  <si>
    <t xml:space="preserve">Minimale eisen Type 4 A3 MFP </t>
  </si>
  <si>
    <t>Afdruksnelheid zwart/wit minimaal 60 pagina's per minuut</t>
  </si>
  <si>
    <t>2 papierlades met minimaal 500 vel per stuk en 1 hoge capaciteitslade van minimaal 2.000 vel</t>
  </si>
  <si>
    <t>Afdruksnelheid zwart/wit minimaal 80 pagina's per minuut</t>
  </si>
  <si>
    <t xml:space="preserve">Minimale eisen Type 5 A3 MFP </t>
  </si>
  <si>
    <t>Extra externe hoge capaciteitslade van 2.000 vel A3</t>
  </si>
  <si>
    <t xml:space="preserve">Tot 216 gram geen terugval in afdruksnelheid </t>
  </si>
  <si>
    <t xml:space="preserve">Minimale eisen Type 7 A3 MFP Repro </t>
  </si>
  <si>
    <t xml:space="preserve">Verwerkbare papiergrammages: 70 - 163 gr/m² </t>
  </si>
  <si>
    <t>Extra papierlade 500 vel (tot minimaal 3 papierlades is mogelijk)</t>
  </si>
  <si>
    <t>Printen in zwart/wit én kleur</t>
  </si>
  <si>
    <t xml:space="preserve">Minimale eisen Type 9 A4 Printer kleur </t>
  </si>
  <si>
    <t xml:space="preserve">Minimale eisen Type 8 A4 Printer zwart-wit </t>
  </si>
  <si>
    <t xml:space="preserve">Minimale eisen Type 6 A3 MFP Repro </t>
  </si>
  <si>
    <t>Minimale eisen Type 3 A3 MFP</t>
  </si>
  <si>
    <t>Minimale eisen Type 2 A3 MFP</t>
  </si>
  <si>
    <t>Afsluiten van de papierlades met universeel slot</t>
  </si>
  <si>
    <t>Inzetgebied: 0 - 10.000 afdrukken per maand</t>
  </si>
  <si>
    <t>Inzetgebied: 10.000 - 20.000 afdrukken per maand</t>
  </si>
  <si>
    <t>Inzetgebied: 20.000 - 50.000 afdrukken per maand</t>
  </si>
  <si>
    <t>Inzetgebied: 40.000 - 80.000 afdrukken per maand</t>
  </si>
  <si>
    <t>Inzetgebied: 70.000 - 120.000 afdrukken per maand</t>
  </si>
  <si>
    <t>Inzetgebied: 100.000 - 250.000 afdrukken per maand</t>
  </si>
  <si>
    <t xml:space="preserve">Extra externe hoge capaciteitslade van 3.000 vel A4 </t>
  </si>
  <si>
    <t>De volgende formaten dienen minimaal ondersteund te worden m.b.t. scannen: compact (gecomprimeerd) PDF, JPEG, TIFF</t>
  </si>
  <si>
    <t>Gewone/ reguliere cardreader</t>
  </si>
  <si>
    <t>Capaciteit Single Pass Automatic Document Feeder (SPDF) scanner minimaal 100 vel</t>
  </si>
  <si>
    <t>Capaciteit Single Pass Automatic Document Feeder (SPDF) scanner minimaal 50 vel</t>
  </si>
  <si>
    <t>Capaciteit Single Pass Automatic Document Feeder (SPDF) scanner minimaal 200 vel</t>
  </si>
  <si>
    <t xml:space="preserve">Duplex printen tot 220 gr/m² </t>
  </si>
  <si>
    <t xml:space="preserve">Verwerkbare papiergrammages uit papierlade: 70 - 256 gr/m² </t>
  </si>
  <si>
    <t xml:space="preserve">Afdruksnelheid zwart/wit minimaal 75 pagina's per minuut </t>
  </si>
  <si>
    <t>Extra papierlade 500 vel (tot minimaal 2 papierlades is mogelijk)</t>
  </si>
  <si>
    <t xml:space="preserve">Verwerkbare papiergrammages: 70 - 210 gr/m² </t>
  </si>
  <si>
    <t>2 papierlades met minimaal 500 vel per stuk en 1 hoge capaciteitslade van minimaal 2.000 vel *</t>
  </si>
  <si>
    <t>2 papierlades met minimaal 500 vel per stuk en 1 bulklade van minimaal 2.500 vel *</t>
  </si>
  <si>
    <t>Extern grootvolume papierlade minimaal 4.000 vel A4 *</t>
  </si>
  <si>
    <t xml:space="preserve">* Zie nota van inlichtingen: de minimale papiervoorraad/ capaciteit bedraagt 7.500 vel, de verdeling van deze papiervoorraad over de laden is niet bindend.   </t>
  </si>
  <si>
    <t xml:space="preserve">* Zie nota van inlichtingen: de minimale papiervoorraad/ capaciteit bedraagt 3.000 vel, de verdeling van deze papiervoorraad over de laden is niet bindend.  </t>
  </si>
  <si>
    <t xml:space="preserve">* Zie nota van inlichtingen: de minimale papiervoorraad/ capaciteit bedraagt 6.500 vel, de verdeling van deze papiervoorraad over de laden is niet bindend.  </t>
  </si>
  <si>
    <t>Adobe Postscript 3 (genuine) of PS3 emulatie</t>
  </si>
  <si>
    <t xml:space="preserve">Extra externe hoge capaciteitslade van 1.500 vel </t>
  </si>
  <si>
    <t>Geintegreerde of externe multicardreader die in iedergeval het Mifare protocol ondersteunt</t>
  </si>
  <si>
    <t>Conform</t>
  </si>
  <si>
    <t>Conform - 100 vel; A3 - A4 - A5 - A6 - B4 - B5 - B6 (52 - 300 g/m²)</t>
  </si>
  <si>
    <t xml:space="preserve">Conform </t>
  </si>
  <si>
    <t>Coverinterposer voor het inschieten van voorbedrukte en blanco vellen minimaal 200 vel tot SRA3 die buiten de fuser om kunnen worden ingeschoten (zonder tellertik).</t>
  </si>
  <si>
    <t>De Cover lnterposer CI4040 (kafttussenvoeglade) van 200 vel voor het inschieten van voorbedrukte en blanco vellen tot SRA3 die buiten de fuser om kunnen worden ingeschoten (zonder tellertik)</t>
  </si>
  <si>
    <t xml:space="preserve">Doorzoekbare (OCR) en compact (gecomprimeerd) :
* Enkele pagina: TIFF, JPEG, PDF, Hoge compressie PDF, PDF-A, PDF van enkele pagina coderen
* Meerdere pagina’s: TIFF, PDF, Hoge compressie PDF, PDF-A, PDF van meerdere pagina’s coderen </t>
  </si>
  <si>
    <t xml:space="preserve">Scanner scant dubbelzijdig in één doorgang : 
* 120 afdrukken zwart/wit &amp; kleur per minuut in simplex 
* 240 afdrukken zwart/wit &amp; kleur per minuut in duplex </t>
  </si>
  <si>
    <t>52 - 300 g/m²</t>
  </si>
  <si>
    <t>A3, A4, A5, A6, B4, B5, B6</t>
  </si>
  <si>
    <t>60 pagina's per minuut zart/wit &amp; kleur</t>
  </si>
  <si>
    <t xml:space="preserve">SPDF van 220 vel </t>
  </si>
  <si>
    <t>SPDF van 220 vel</t>
  </si>
  <si>
    <t xml:space="preserve">Scanner scant dubbelzijdig in één doorgang : 
* Enkelzijdig : 120 ipm zwart/wit &amp; kleur
* Dubbelzijdig: 240 ipm zwart/wit &amp; kleur
</t>
  </si>
  <si>
    <t xml:space="preserve">100 vel, A3 - B6 (52 - 300 g/m²)
</t>
  </si>
  <si>
    <r>
      <rPr>
        <b/>
        <sz val="10"/>
        <rFont val="Calibri Light"/>
        <family val="2"/>
        <scheme val="major"/>
      </rPr>
      <t>Externe hoge capaciteitslade RT3040 van 1.500 vellen, A4-B5, 60 - 300 g/m²</t>
    </r>
    <r>
      <rPr>
        <sz val="10"/>
        <rFont val="Calibri Light"/>
        <family val="2"/>
        <scheme val="major"/>
      </rPr>
      <t xml:space="preserve">
</t>
    </r>
  </si>
  <si>
    <t xml:space="preserve">A3 - A4 - A5 - A6 - B4 - B5 - B6 </t>
  </si>
  <si>
    <t>45 pagina's per minuut zwart/wit &amp; kleur</t>
  </si>
  <si>
    <t xml:space="preserve">Interne finisher SR3250 met een uitvoercapaciteit van 500 vel, nieten tot 50 vel op 3 posities (boven - onder -2 nietjes linker zijkant) </t>
  </si>
  <si>
    <t>Externe Hybride Finisher SR3260 met een uitvoerlade van 1.000 vel en een proefdruklade van 250 vel:
* nietloos nieten van 2 tot 5 vel met behulp van een ponsbeweging
* conventioneel nieten tot 50 vel op 3 posities (links boven, onder, 2 nietjes linker zijkant)</t>
  </si>
  <si>
    <t>30 pagina's per minuut zwart/wit &amp; kleur</t>
  </si>
  <si>
    <t xml:space="preserve">De externe booklet finisher SR3270 is uitgerust met een uitvoerlade van 1.000 vel, een proefdruklade van 250 vel en een afleglade voor boekjes :
* Nieten tot 50 vel, 3 nietposities (links boven, onder, 2 nietjes aan linker zijkant)
* Vouwen en nieten van boekjes 15 vel (60 pagina's) met nieten in de rug 
</t>
  </si>
  <si>
    <t>30 pagina’s per minuut in zwart/wit &amp; in kleur</t>
  </si>
  <si>
    <t>60-220 g/m²</t>
  </si>
  <si>
    <t>SPDF van 50 vel</t>
  </si>
  <si>
    <t>Scanner scant dubbelzijdig in één doorgang :
* Enkelzijdig: 40 afbeeldingen per minuut in zwart/wit en kleur
* Duplex: 80 afbeeldingen per minuut in zwart/wit en kleur</t>
  </si>
  <si>
    <t>Lade 1: 250 vel, A4-A5 (60-163 g/m²)</t>
  </si>
  <si>
    <t>100 vel, A4-A6 (60-220 g/m²)</t>
  </si>
  <si>
    <t>Hoge onderzetkast voor 1 lade
Medium onderzetkast voor 2 lades
Lage onderzetkast voor 3 lades</t>
  </si>
  <si>
    <t xml:space="preserve">W × D × H (mm): 1.244 × 685 × 1.210 mm.
Maximum maandelijks Volume 50.000 afdrukken
</t>
  </si>
  <si>
    <t>W × D × H (mm): 498 × 561 × 511
Maximum maandelijks volume van 7.500 afdrukken</t>
  </si>
  <si>
    <t>W × D × H (mm): 587 × 686 × 1,217
Maximum maandelijks volume 20.000 afdrukken</t>
  </si>
  <si>
    <t>Conform, van 100 tot 1200 dpi</t>
  </si>
  <si>
    <t>Lade 1: 550 vel, A4 -A5 - A6 - B4 - B5 - B6 (60 - 300 g/m²)
Lade 2: 550 vel, A3 - A4 - A5 - A6 - B4 - B5 - B6 (60 - 300 g/m²)</t>
  </si>
  <si>
    <t xml:space="preserve">2 extra papierlades (PB3280) van 550 vel/lade 
A3 - A4 - A5 - A6 - B4 - B5 - B6 (60 - 300 g/m²)
</t>
  </si>
  <si>
    <t>W × D × H (mm): 587 × 686 × 1.209
Maximum maandelijks volume 50.000 afdrukken</t>
  </si>
  <si>
    <t>Papiercapaciteit van 2.200 vel : 
Lade 1: 550 vel, A4 - A5  - A6  - B4  - B5  - B6 (60 - 300 g/m²)
Lade 2: 550 vel, A3 - A4  - A5  - A6  - B4  - B5  - B6 (60 - 300 g/m²)
Lade 3: 550 vel, A3 - A4  - A5  - A6  - B4  - B5  - B6 (60 - 300 g/m²)
Lade 4: 550 vel, A3 - A4  - A5  - A6  - B4  - B5  - B6 (60 - 300 g/m²)</t>
  </si>
  <si>
    <t>Van 52 tot 300 g/m²</t>
  </si>
  <si>
    <t>De externe booklet finisher SR3290 is uitgerust met een uitvoerlade van 2.000 vel, een proefdruklade van 250 vel en een afleglade voor boekjes :
* Nieten tot 50 vel, 4 nietposities (links boven recht nieten, links boven schuin nieten, 2 nietjes aan linker zijkant)
* Vouwen en nieten van boekjes 20 vel (80 pagina's) met nieten in de rug 
* Punchen 2 én 4 gaats.</t>
  </si>
  <si>
    <t xml:space="preserve">Papiercapaciteit van 3.100 vel :
Lade 1: 550 vel, A3 - B6 (60-300 g/m²)
Lade 2: 550 vel, A3 - B6 (60-300 g/m²)
Lade 3: 2.000 vel (tandemlade van 2 x 1.000 vel), A4 - B6 (60-300 g/m²) 
</t>
  </si>
  <si>
    <t>W × D × H (mm): 1.407 × 880 × 1.225
Maximum maandelijks volume 150.000 pagina’s</t>
  </si>
  <si>
    <t>SRA3+, SRA3, A3, A4, A5, A6, B4, B5, B6</t>
  </si>
  <si>
    <t>80 pagina’s per minuut in zwart/wit &amp; in kleur</t>
  </si>
  <si>
    <t>W × D × H (mm): 2,680 × 899 × 1.557
Maximum maandelijks volume 1.000.000 afdrukken per maand</t>
  </si>
  <si>
    <t>De externe booklet finisher SR4160 is uitgerust met een uitvoerlade van 2.000 vel, een proefdruklade van 250 vel en een afleglade voor boekjes:
* Nieten tot 65 vel, 4 nietposities (links boven recht nieten, links boven schuin nieten, 2 nietjes aan linker zijkant)
* Vouwen en nieten van boekjes 20 vel (80 pagina's) met nieten in de rug 
* Punchen 2 én 4 gaats.</t>
  </si>
  <si>
    <t>SRA3, A3, A4, A5, A6, B4, B5, B6 en van 139,7 x 139,7 tot 330 x 457,7 mm</t>
  </si>
  <si>
    <t>Adobe PostScript 3, PCL5e, PCL6, IRIPS PDF, JPEG, TIFF</t>
  </si>
  <si>
    <t xml:space="preserve">Duplex printen tot 256 gr/m² </t>
  </si>
  <si>
    <t xml:space="preserve">52 - 256 gr/m²    </t>
  </si>
  <si>
    <t xml:space="preserve">Aansturing door de professionele RIP EFI Fiery Controller EB-35
</t>
  </si>
  <si>
    <t>Scanner scant dubbelzijdig in één doorgang : 
* Simplex: 120 afbeeldingen per minuut in zwart/wit &amp; in kleur
* Duplex: 220 afbeeldingen per minuut in zwart/wit &amp; in kleur</t>
  </si>
  <si>
    <t xml:space="preserve">Conform, 100 / 150 /200 / 300 / 400 / 600 / 1200 dpi
</t>
  </si>
  <si>
    <t>Compact (gecomprimeerd) :
* Enkele pagina: TIFF, JPEG, PDF, Hoge compressie PDF, PDF-A
* Meerdere pagina’s: TIFF, PDF, Hoge compressie PDF, PDF-A</t>
  </si>
  <si>
    <t>Papiercapaciteit van 3.300 vel :
Lade 1: 2.200 vel (tandemlade van 2 x 1.100 vel), A4, 52 - 256 g/m²    
Lade 2: 550 vel, SRA3 - A5, 52 - 256 g/m²
Lade 3: 550 vel, SRA3 - A5, 52 - 256 g/m²</t>
  </si>
  <si>
    <r>
      <rPr>
        <b/>
        <sz val="10"/>
        <rFont val="Calibri Light"/>
        <family val="2"/>
        <scheme val="major"/>
      </rPr>
      <t xml:space="preserve">Extern grootvolume papierlade van 5.000 vel A4 </t>
    </r>
    <r>
      <rPr>
        <sz val="10"/>
        <rFont val="Calibri Light"/>
        <family val="2"/>
        <scheme val="major"/>
      </rPr>
      <t xml:space="preserve">
</t>
    </r>
  </si>
  <si>
    <t>De externe booklet finisher SR5120 heeft een stapelcapaciteit van 3.500 vellen :
* dubbele staffelladen (2.500 + 1.000) en afleglade voor boekjes
* sets nieten tot 100 vellen, 4 posities (links boven recht nieten, links boven schuin nieten, 2 nietjes aan linker zijkant)
* vouwen en nieten van boekjes 30 vel (= 120 pagina's A4) met nieten in de rug
* Punchen 2 én 4 gaats</t>
  </si>
  <si>
    <t>Externe hoge capaciteitslade van 4.400 vel A3</t>
  </si>
  <si>
    <t>Externe hoge capaciteitslade RT4060 van 4.400 vel, A4, 58 - 216 gr/m²</t>
  </si>
  <si>
    <t>Externe hoge capaciteitslade RT4070 van 2.200 vel, SRA3 - A5, 80 - 300 gr/m²</t>
  </si>
  <si>
    <t>Handinvoer van 100 vel, SRA3 - A3 - A4 - A5 - A6 - B4 - B5 (52 - 300 gr/m²)</t>
  </si>
  <si>
    <t xml:space="preserve">Papiercapaciteit van 3.600 vel :
Lade 1: 2.500 vel (tandemlade 2 x 1250 vel), A4 (52 - 256 gr/m²)
Lade 2: 550 vel, SRA3 - A3 - A4 - A5 - B4 - B5 (52 - 256 gr/m²)
Lade 3: 550 vel, SRA3 - A3 - A4 - A5 - B4 - B5 (52 - 256 gr/m²)
</t>
  </si>
  <si>
    <t>W × D × H (mm): 2.680 × 899 × 1.735
Maximum maandelijks volume 1.000.000 afdrukken per maand</t>
  </si>
  <si>
    <t>111 pagina's per minuut</t>
  </si>
  <si>
    <t>96 pagina’s per minuut in zwart/wit</t>
  </si>
  <si>
    <t xml:space="preserve">Duplex printen tot 256 gr/m²   </t>
  </si>
  <si>
    <t>De Cover lnterposer CI5040 (kafttussenvoeglade) van 400 vel (2 lades van 200 vel/lade) voor het inschieten van voorbedrukte en blanco vellen tot SRA3 die buiten de fuser om kunnen worden ingeschoten (zonder tellertik). 
Papiergrammages van 40 tot 350 gr/m².</t>
  </si>
  <si>
    <t>Tot 256 gram geen terugval in afdruksnelheid</t>
  </si>
  <si>
    <t xml:space="preserve">W × D × H (mm): 476 × 442 × 510
Gemiddeld maandelijks Volume 10.000 pagina’s
</t>
  </si>
  <si>
    <t xml:space="preserve">A4 - A5 - A6 - B5 - B6 </t>
  </si>
  <si>
    <t>35 pagina’s per minuut</t>
  </si>
  <si>
    <t>52 - 256 gr/m²</t>
  </si>
  <si>
    <t>Extra papierlade van 500 vel, A4-A5-A6-B5-B6 (52-220 g/m²)
(tot 3 extra papierlades mogelijk)</t>
  </si>
  <si>
    <t>W × D × H (mm): 498 × 561 × 511
Maximum maandelijks volume van 7.500 pagina’s</t>
  </si>
  <si>
    <t>60 - 220 gr/m²</t>
  </si>
  <si>
    <t>Extra papierlade van 550 vel, A4 – B5 (60 - 163 gr/m²)
(tot 3 extra papierlades mogelijk)</t>
  </si>
  <si>
    <t>Lade 1: 250 vel, A4-A5 (60 - 163 gr/m²)
Handinvoer: 100 vel, A4-A6 (60 - 220 gr/m²)</t>
  </si>
  <si>
    <t>Lade 1: 500 vel, A4-A5-A6-B5-B6 (52-220 gr/m²)
Handinvoer: 100 vel, A4-A5-A6-B5-B6, aangepast papierformaat (52-256 gr/m²)</t>
  </si>
  <si>
    <t>Paperlade van 550 vel, A4 – B5, 60 - 163 g/m² 
(tot 3 extra papierlades mogelijk)</t>
  </si>
  <si>
    <t>RICOH IM 350</t>
  </si>
  <si>
    <t xml:space="preserve">Ricoh IM C300
</t>
  </si>
  <si>
    <r>
      <rPr>
        <b/>
        <sz val="12"/>
        <rFont val="Calibri Light"/>
        <family val="2"/>
        <scheme val="major"/>
      </rPr>
      <t>RICOH IM C300</t>
    </r>
    <r>
      <rPr>
        <b/>
        <sz val="10"/>
        <rFont val="Calibri Light"/>
        <family val="2"/>
        <scheme val="major"/>
      </rPr>
      <t xml:space="preserve">
</t>
    </r>
  </si>
  <si>
    <r>
      <rPr>
        <b/>
        <sz val="12"/>
        <rFont val="Calibri Light"/>
        <family val="2"/>
        <scheme val="major"/>
      </rPr>
      <t>RICOH IM C3000A</t>
    </r>
    <r>
      <rPr>
        <b/>
        <sz val="10"/>
        <rFont val="Calibri Light"/>
        <family val="2"/>
        <scheme val="major"/>
      </rPr>
      <t xml:space="preserve">
</t>
    </r>
  </si>
  <si>
    <t>RICOH IM C4500A</t>
  </si>
  <si>
    <t xml:space="preserve">RICOH IM C6000
</t>
  </si>
  <si>
    <t>RICOH IM C8000</t>
  </si>
  <si>
    <t>RICOH PRO 8300S</t>
  </si>
  <si>
    <t>RICOH PRO 8310S</t>
  </si>
  <si>
    <t>De externe booklet finisher SR3290 is uitgerust met een uitvoerlade van 2.000 vel, een proefdruklade van 250 vel en een afleglade voor boekjes :
* Nieten tot 50 vel, 4 nietposities (links boven recht nieten, links boven schuin nieten, 
2 nietjes aan linker zijkant)
* Vouwen en nieten van boekjes 20 vel (80 pagina's) met nieten in de rug 
* Punchen 2 én 4 gaats.</t>
  </si>
  <si>
    <t xml:space="preserve">Conform, afsluiten van papierlades met universeel slot
</t>
  </si>
  <si>
    <t xml:space="preserve">Conform, Inepro SCR708 multi cardreader
</t>
  </si>
  <si>
    <t>Conform, Inepro SCR708 multi cardreader</t>
  </si>
  <si>
    <t>Conform, afsluiten van papierlades met universeel slot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</si>
</sst>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Emergis Scala Sans Tabe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8"/>
      <name val="Calibri"/>
      <family val="2"/>
      <scheme val="minor"/>
    </font>
    <font>
      <sz val="10"/>
      <color rgb="FFFF0000"/>
      <name val="Calibri Light"/>
      <family val="2"/>
      <scheme val="major"/>
    </font>
    <font>
      <b/>
      <sz val="12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46">
    <xf numFmtId="0" fontId="0" fillId="0" borderId="0" xfId="0"/>
    <xf numFmtId="0" fontId="6" fillId="0" borderId="1" xfId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6" fillId="0" borderId="0" xfId="1" applyFont="1" applyAlignment="1">
      <alignment vertical="top"/>
    </xf>
    <xf numFmtId="0" fontId="6" fillId="3" borderId="0" xfId="1" applyFont="1" applyFill="1" applyAlignment="1">
      <alignment vertical="top"/>
    </xf>
    <xf numFmtId="0" fontId="7" fillId="4" borderId="1" xfId="1" applyFont="1" applyFill="1" applyBorder="1" applyAlignment="1">
      <alignment horizontal="left" vertical="top" wrapText="1"/>
    </xf>
    <xf numFmtId="0" fontId="6" fillId="5" borderId="0" xfId="1" applyFont="1" applyFill="1" applyAlignment="1">
      <alignment vertical="top"/>
    </xf>
    <xf numFmtId="0" fontId="6" fillId="0" borderId="1" xfId="1" applyFont="1" applyBorder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2" applyFont="1" applyBorder="1" applyAlignment="1">
      <alignment horizontal="center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left" vertical="top"/>
    </xf>
    <xf numFmtId="0" fontId="9" fillId="0" borderId="0" xfId="2" quotePrefix="1" applyFont="1" applyAlignment="1">
      <alignment horizontal="left" vertical="top"/>
    </xf>
    <xf numFmtId="0" fontId="5" fillId="2" borderId="1" xfId="1" applyFont="1" applyFill="1" applyBorder="1" applyAlignment="1">
      <alignment wrapText="1"/>
    </xf>
    <xf numFmtId="0" fontId="6" fillId="0" borderId="1" xfId="1" applyFont="1" applyBorder="1" applyAlignment="1">
      <alignment vertical="top" wrapText="1"/>
    </xf>
    <xf numFmtId="0" fontId="7" fillId="6" borderId="3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  <xf numFmtId="0" fontId="7" fillId="6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left" vertical="top" wrapText="1"/>
    </xf>
    <xf numFmtId="0" fontId="7" fillId="4" borderId="2" xfId="1" applyFont="1" applyFill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7" fillId="8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left" wrapText="1"/>
    </xf>
    <xf numFmtId="0" fontId="6" fillId="0" borderId="0" xfId="2" applyFont="1" applyAlignment="1">
      <alignment horizontal="center" vertical="top"/>
    </xf>
    <xf numFmtId="0" fontId="6" fillId="0" borderId="2" xfId="3" applyFont="1" applyBorder="1" applyAlignment="1">
      <alignment vertical="top"/>
    </xf>
    <xf numFmtId="0" fontId="7" fillId="0" borderId="0" xfId="2" applyFont="1" applyAlignment="1">
      <alignment vertical="top"/>
    </xf>
    <xf numFmtId="0" fontId="5" fillId="2" borderId="2" xfId="1" applyFont="1" applyFill="1" applyBorder="1" applyAlignment="1">
      <alignment wrapText="1"/>
    </xf>
    <xf numFmtId="0" fontId="7" fillId="0" borderId="0" xfId="2" applyFont="1" applyAlignment="1">
      <alignment horizontal="center" vertical="top"/>
    </xf>
    <xf numFmtId="0" fontId="7" fillId="0" borderId="1" xfId="3" applyFont="1" applyBorder="1" applyAlignment="1">
      <alignment horizontal="left" vertical="top" wrapText="1"/>
    </xf>
    <xf numFmtId="0" fontId="6" fillId="0" borderId="1" xfId="3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/>
    </xf>
    <xf numFmtId="0" fontId="6" fillId="0" borderId="1" xfId="2" applyFont="1" applyBorder="1" applyAlignment="1">
      <alignment horizontal="left" vertical="top" wrapText="1"/>
    </xf>
    <xf numFmtId="0" fontId="7" fillId="0" borderId="1" xfId="3" applyFont="1" applyBorder="1" applyAlignment="1">
      <alignment horizontal="left" vertical="top"/>
    </xf>
    <xf numFmtId="0" fontId="7" fillId="7" borderId="1" xfId="2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7" borderId="1" xfId="3" applyFont="1" applyFill="1" applyBorder="1" applyAlignment="1">
      <alignment horizontal="left" vertical="top" wrapText="1"/>
    </xf>
    <xf numFmtId="0" fontId="7" fillId="0" borderId="1" xfId="3" applyFont="1" applyBorder="1" applyAlignment="1">
      <alignment vertical="top" wrapText="1"/>
    </xf>
    <xf numFmtId="0" fontId="7" fillId="7" borderId="3" xfId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0" fontId="10" fillId="7" borderId="3" xfId="1" applyFont="1" applyFill="1" applyBorder="1" applyAlignment="1">
      <alignment horizontal="center" vertical="top" wrapText="1"/>
    </xf>
  </cellXfs>
  <cellStyles count="5">
    <cellStyle name="Normal 2" xfId="2" xr:uid="{00000000-0005-0000-0000-000000000000}"/>
    <cellStyle name="Normal 2 2" xfId="3" xr:uid="{00000000-0005-0000-0000-000001000000}"/>
    <cellStyle name="Normal 2 3" xfId="4" xr:uid="{00000000-0005-0000-0000-000002000000}"/>
    <cellStyle name="Standaard" xfId="0" builtinId="0"/>
    <cellStyle name="Standaard_Bijlage 1 - Programma van eisen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2047875</xdr:colOff>
      <xdr:row>0</xdr:row>
      <xdr:rowOff>342901</xdr:rowOff>
    </xdr:from>
    <xdr:to>
      <xdr:col>2</xdr:col>
      <xdr:colOff>3192780</xdr:colOff>
      <xdr:row>0</xdr:row>
      <xdr:rowOff>1581151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F31C3EB-210D-4377-AD05-162AE053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6375" y="342901"/>
          <a:ext cx="1144905" cy="123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2127978</xdr:colOff>
      <xdr:row>0</xdr:row>
      <xdr:rowOff>352425</xdr:rowOff>
    </xdr:from>
    <xdr:to>
      <xdr:col>2</xdr:col>
      <xdr:colOff>3114675</xdr:colOff>
      <xdr:row>0</xdr:row>
      <xdr:rowOff>2125760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89ADD1-4B29-454A-97D7-DAA88AAB0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5878" y="352425"/>
          <a:ext cx="986697" cy="17733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2209800</xdr:colOff>
      <xdr:row>0</xdr:row>
      <xdr:rowOff>263768</xdr:rowOff>
    </xdr:from>
    <xdr:to>
      <xdr:col>2</xdr:col>
      <xdr:colOff>3123975</xdr:colOff>
      <xdr:row>0</xdr:row>
      <xdr:rowOff>1959662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B4C754-8AF0-4FAA-B6B4-8F80B408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2525" y="425693"/>
          <a:ext cx="914175" cy="16958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1772749</xdr:colOff>
      <xdr:row>0</xdr:row>
      <xdr:rowOff>283846</xdr:rowOff>
    </xdr:from>
    <xdr:to>
      <xdr:col>2</xdr:col>
      <xdr:colOff>3365841</xdr:colOff>
      <xdr:row>0</xdr:row>
      <xdr:rowOff>1483996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E269EFB-2628-4DF2-84FD-02D6DF574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5974" y="445771"/>
          <a:ext cx="1593092" cy="1200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1792605</xdr:colOff>
      <xdr:row>0</xdr:row>
      <xdr:rowOff>274321</xdr:rowOff>
    </xdr:from>
    <xdr:to>
      <xdr:col>2</xdr:col>
      <xdr:colOff>3539251</xdr:colOff>
      <xdr:row>0</xdr:row>
      <xdr:rowOff>1673375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EA75F3-5149-4DBD-80D3-C00973E44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2530" y="436246"/>
          <a:ext cx="1746646" cy="13990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266700</xdr:rowOff>
    </xdr:from>
    <xdr:to>
      <xdr:col>2</xdr:col>
      <xdr:colOff>4276725</xdr:colOff>
      <xdr:row>0</xdr:row>
      <xdr:rowOff>2241317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5A4198-6D51-4DF9-9021-7B80A7587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428625"/>
          <a:ext cx="3629025" cy="1974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701041</xdr:colOff>
      <xdr:row>0</xdr:row>
      <xdr:rowOff>161925</xdr:rowOff>
    </xdr:from>
    <xdr:to>
      <xdr:col>2</xdr:col>
      <xdr:colOff>4400550</xdr:colOff>
      <xdr:row>0</xdr:row>
      <xdr:rowOff>2463916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97E1A6-8FAD-44ED-883A-B564069D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9466" y="323850"/>
          <a:ext cx="3699509" cy="23019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2228850</xdr:colOff>
      <xdr:row>0</xdr:row>
      <xdr:rowOff>257175</xdr:rowOff>
    </xdr:from>
    <xdr:to>
      <xdr:col>2</xdr:col>
      <xdr:colOff>3162300</xdr:colOff>
      <xdr:row>0</xdr:row>
      <xdr:rowOff>1271095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D29AAD-CD44-4250-B77F-40D2A249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9950" y="419100"/>
          <a:ext cx="933450" cy="10139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2057603</xdr:colOff>
      <xdr:row>0</xdr:row>
      <xdr:rowOff>336619</xdr:rowOff>
    </xdr:from>
    <xdr:to>
      <xdr:col>2</xdr:col>
      <xdr:colOff>3200603</xdr:colOff>
      <xdr:row>0</xdr:row>
      <xdr:rowOff>1571059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9B9EA98-77C6-422F-8116-439B67958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0475" y="336619"/>
          <a:ext cx="1143000" cy="1234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C9E2-6EF2-4E64-8F78-CD7BC00949E3}">
  <sheetPr>
    <pageSetUpPr fitToPage="1"/>
  </sheetPr>
  <dimension ref="A1:FM22"/>
  <sheetViews>
    <sheetView topLeftCell="A4" zoomScaleNormal="100" zoomScaleSheetLayoutView="80" workbookViewId="0">
      <selection activeCell="C22" sqref="C22"/>
    </sheetView>
  </sheetViews>
  <sheetFormatPr defaultColWidth="9" defaultRowHeight="13.8"/>
  <cols>
    <col min="1" max="1" width="10.5546875" style="8" customWidth="1"/>
    <col min="2" max="2" width="95.109375" style="9" customWidth="1"/>
    <col min="3" max="3" width="78.44140625" style="8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37.25" customHeight="1">
      <c r="A1" s="2" t="s">
        <v>0</v>
      </c>
      <c r="B1" s="10" t="s">
        <v>26</v>
      </c>
      <c r="C1" s="41" t="s">
        <v>162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6">
      <c r="A2" s="2"/>
      <c r="B2" s="16" t="s">
        <v>32</v>
      </c>
      <c r="C2" s="18" t="s">
        <v>112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5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v>1</v>
      </c>
      <c r="B4" s="11" t="s">
        <v>17</v>
      </c>
      <c r="C4" s="34" t="s">
        <v>83</v>
      </c>
    </row>
    <row r="5" spans="1:169">
      <c r="A5" s="1">
        <f>A4+1</f>
        <v>2</v>
      </c>
      <c r="B5" s="11" t="s">
        <v>27</v>
      </c>
      <c r="C5" s="33" t="s">
        <v>104</v>
      </c>
    </row>
    <row r="6" spans="1:169" ht="15" customHeight="1">
      <c r="A6" s="1">
        <f>A5+1</f>
        <v>3</v>
      </c>
      <c r="B6" s="11" t="s">
        <v>4</v>
      </c>
      <c r="C6" s="34" t="s">
        <v>83</v>
      </c>
    </row>
    <row r="7" spans="1:169">
      <c r="A7" s="1">
        <f>A6+1</f>
        <v>4</v>
      </c>
      <c r="B7" s="11" t="s">
        <v>73</v>
      </c>
      <c r="C7" s="33" t="s">
        <v>105</v>
      </c>
    </row>
    <row r="8" spans="1:169" s="6" customFormat="1" ht="15" customHeight="1">
      <c r="A8" s="5"/>
      <c r="B8" s="5" t="s">
        <v>5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5</v>
      </c>
      <c r="B9" s="11" t="s">
        <v>6</v>
      </c>
      <c r="C9" s="34" t="s">
        <v>83</v>
      </c>
    </row>
    <row r="10" spans="1:169" ht="15" customHeight="1">
      <c r="A10" s="1">
        <f t="shared" ref="A10:A12" si="0">A9+1</f>
        <v>6</v>
      </c>
      <c r="B10" s="11" t="s">
        <v>67</v>
      </c>
      <c r="C10" s="34" t="s">
        <v>106</v>
      </c>
    </row>
    <row r="11" spans="1:169" ht="48" customHeight="1">
      <c r="A11" s="1">
        <f t="shared" si="0"/>
        <v>7</v>
      </c>
      <c r="B11" s="11" t="s">
        <v>7</v>
      </c>
      <c r="C11" s="33" t="s">
        <v>107</v>
      </c>
    </row>
    <row r="12" spans="1:169" ht="15" customHeight="1">
      <c r="A12" s="1">
        <f t="shared" si="0"/>
        <v>8</v>
      </c>
      <c r="B12" s="11" t="s">
        <v>8</v>
      </c>
      <c r="C12" s="34" t="s">
        <v>83</v>
      </c>
    </row>
    <row r="13" spans="1:169" ht="67.5" customHeight="1">
      <c r="A13" s="1">
        <f>A12+1</f>
        <v>9</v>
      </c>
      <c r="B13" s="11" t="s">
        <v>9</v>
      </c>
      <c r="C13" s="31" t="s">
        <v>88</v>
      </c>
    </row>
    <row r="14" spans="1:169" ht="15" customHeight="1">
      <c r="A14" s="5"/>
      <c r="B14" s="5" t="s">
        <v>13</v>
      </c>
      <c r="C14" s="5" t="s">
        <v>13</v>
      </c>
    </row>
    <row r="15" spans="1:169">
      <c r="A15" s="1">
        <f>A13+1</f>
        <v>10</v>
      </c>
      <c r="B15" s="11" t="s">
        <v>28</v>
      </c>
      <c r="C15" s="33" t="s">
        <v>108</v>
      </c>
    </row>
    <row r="16" spans="1:169">
      <c r="A16" s="1">
        <f>A15+1</f>
        <v>11</v>
      </c>
      <c r="B16" s="11" t="s">
        <v>11</v>
      </c>
      <c r="C16" s="33" t="s">
        <v>109</v>
      </c>
    </row>
    <row r="17" spans="1:3" ht="15" customHeight="1">
      <c r="A17" s="5"/>
      <c r="B17" s="5" t="s">
        <v>14</v>
      </c>
      <c r="C17" s="5" t="s">
        <v>14</v>
      </c>
    </row>
    <row r="18" spans="1:3" ht="30" customHeight="1">
      <c r="A18" s="12">
        <f>A16+1</f>
        <v>12</v>
      </c>
      <c r="B18" s="17" t="s">
        <v>29</v>
      </c>
      <c r="C18" s="33" t="s">
        <v>159</v>
      </c>
    </row>
    <row r="19" spans="1:3" ht="15" customHeight="1">
      <c r="A19" s="12">
        <f>A18+1</f>
        <v>13</v>
      </c>
      <c r="B19" s="11" t="s">
        <v>82</v>
      </c>
      <c r="C19" s="33" t="s">
        <v>171</v>
      </c>
    </row>
    <row r="20" spans="1:3" ht="15" customHeight="1">
      <c r="A20" s="12">
        <f>A19+1</f>
        <v>14</v>
      </c>
      <c r="B20" s="11" t="s">
        <v>65</v>
      </c>
      <c r="C20" s="33" t="s">
        <v>171</v>
      </c>
    </row>
    <row r="21" spans="1:3" ht="42.75" customHeight="1">
      <c r="A21" s="12">
        <f>A20+1</f>
        <v>15</v>
      </c>
      <c r="B21" s="11" t="s">
        <v>31</v>
      </c>
      <c r="C21" s="33" t="s">
        <v>110</v>
      </c>
    </row>
    <row r="22" spans="1:3" ht="16.5" customHeight="1">
      <c r="A22" s="12">
        <f>A21+1</f>
        <v>16</v>
      </c>
      <c r="B22" s="11" t="s">
        <v>56</v>
      </c>
      <c r="C22" s="37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M24"/>
  <sheetViews>
    <sheetView topLeftCell="A13" zoomScaleNormal="100" zoomScaleSheetLayoutView="80" workbookViewId="0">
      <selection activeCell="C24" sqref="C24"/>
    </sheetView>
  </sheetViews>
  <sheetFormatPr defaultColWidth="9" defaultRowHeight="13.8"/>
  <cols>
    <col min="1" max="1" width="10.5546875" style="8" customWidth="1"/>
    <col min="2" max="2" width="80.33203125" style="9" customWidth="1"/>
    <col min="3" max="3" width="94" style="8" bestFit="1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77.75" customHeight="1">
      <c r="A1" s="2" t="s">
        <v>0</v>
      </c>
      <c r="B1" s="21" t="s">
        <v>55</v>
      </c>
      <c r="C1" s="42" t="s">
        <v>163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75" customHeight="1">
      <c r="A2" s="2"/>
      <c r="B2" s="25" t="s">
        <v>57</v>
      </c>
      <c r="C2" s="24" t="s">
        <v>113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5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>
      <c r="A4" s="7">
        <f>'Type 1 A4 MFP 25 ppm '!A22+1</f>
        <v>17</v>
      </c>
      <c r="B4" s="23" t="s">
        <v>2</v>
      </c>
      <c r="C4" s="33" t="s">
        <v>98</v>
      </c>
    </row>
    <row r="5" spans="1:169">
      <c r="A5" s="1">
        <f>A4+1</f>
        <v>18</v>
      </c>
      <c r="B5" s="23" t="s">
        <v>3</v>
      </c>
      <c r="C5" s="33" t="s">
        <v>102</v>
      </c>
    </row>
    <row r="6" spans="1:169" ht="15" customHeight="1">
      <c r="A6" s="1">
        <f>A5+1</f>
        <v>19</v>
      </c>
      <c r="B6" s="23" t="s">
        <v>4</v>
      </c>
      <c r="C6" s="34" t="s">
        <v>83</v>
      </c>
    </row>
    <row r="7" spans="1:169">
      <c r="A7" s="1">
        <f>A6+1</f>
        <v>20</v>
      </c>
      <c r="B7" s="23" t="s">
        <v>12</v>
      </c>
      <c r="C7" s="33" t="s">
        <v>90</v>
      </c>
    </row>
    <row r="8" spans="1:169" s="6" customFormat="1" ht="15" customHeight="1">
      <c r="A8" s="5"/>
      <c r="B8" s="22" t="s">
        <v>5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21</v>
      </c>
      <c r="B9" s="23" t="s">
        <v>6</v>
      </c>
      <c r="C9" s="34" t="s">
        <v>83</v>
      </c>
    </row>
    <row r="10" spans="1:169">
      <c r="A10" s="1">
        <f t="shared" ref="A10:A12" si="0">A9+1</f>
        <v>22</v>
      </c>
      <c r="B10" s="23" t="s">
        <v>66</v>
      </c>
      <c r="C10" s="36" t="s">
        <v>94</v>
      </c>
    </row>
    <row r="11" spans="1:169" ht="55.2">
      <c r="A11" s="1">
        <f t="shared" si="0"/>
        <v>23</v>
      </c>
      <c r="B11" s="23" t="s">
        <v>7</v>
      </c>
      <c r="C11" s="31" t="s">
        <v>95</v>
      </c>
    </row>
    <row r="12" spans="1:169" ht="27.6">
      <c r="A12" s="1">
        <f t="shared" si="0"/>
        <v>24</v>
      </c>
      <c r="B12" s="23" t="s">
        <v>8</v>
      </c>
      <c r="C12" s="31" t="s">
        <v>114</v>
      </c>
    </row>
    <row r="13" spans="1:169" ht="69.75" customHeight="1">
      <c r="A13" s="1">
        <f>A12+1</f>
        <v>25</v>
      </c>
      <c r="B13" s="23" t="s">
        <v>9</v>
      </c>
      <c r="C13" s="31" t="s">
        <v>88</v>
      </c>
    </row>
    <row r="14" spans="1:169" ht="15" customHeight="1">
      <c r="A14" s="5"/>
      <c r="B14" s="22" t="s">
        <v>13</v>
      </c>
      <c r="C14" s="5" t="s">
        <v>13</v>
      </c>
      <c r="J14" s="8" t="s">
        <v>10</v>
      </c>
    </row>
    <row r="15" spans="1:169" ht="33.75" customHeight="1">
      <c r="A15" s="1">
        <f>A13+1</f>
        <v>26</v>
      </c>
      <c r="B15" s="23" t="s">
        <v>33</v>
      </c>
      <c r="C15" s="33" t="s">
        <v>115</v>
      </c>
      <c r="J15" s="8" t="s">
        <v>10</v>
      </c>
    </row>
    <row r="16" spans="1:169" ht="18" customHeight="1">
      <c r="A16" s="1">
        <f>A15+1</f>
        <v>27</v>
      </c>
      <c r="B16" s="23" t="s">
        <v>11</v>
      </c>
      <c r="C16" s="31" t="s">
        <v>96</v>
      </c>
      <c r="J16" s="8" t="s">
        <v>10</v>
      </c>
    </row>
    <row r="17" spans="1:10" ht="21" customHeight="1">
      <c r="A17" s="1">
        <f>A16+1</f>
        <v>28</v>
      </c>
      <c r="B17" s="23" t="s">
        <v>31</v>
      </c>
      <c r="C17" s="34" t="s">
        <v>83</v>
      </c>
      <c r="J17" s="8" t="s">
        <v>10</v>
      </c>
    </row>
    <row r="18" spans="1:10" ht="15" customHeight="1">
      <c r="A18" s="5"/>
      <c r="B18" s="22" t="s">
        <v>14</v>
      </c>
      <c r="C18" s="5" t="s">
        <v>14</v>
      </c>
    </row>
    <row r="19" spans="1:10" ht="33" customHeight="1">
      <c r="A19" s="12">
        <f>A17+1</f>
        <v>29</v>
      </c>
      <c r="B19" s="23" t="s">
        <v>29</v>
      </c>
      <c r="C19" s="33" t="s">
        <v>116</v>
      </c>
    </row>
    <row r="20" spans="1:10" ht="35.25" customHeight="1">
      <c r="A20" s="12">
        <f>A19+1</f>
        <v>30</v>
      </c>
      <c r="B20" s="23" t="s">
        <v>15</v>
      </c>
      <c r="C20" s="33" t="s">
        <v>100</v>
      </c>
    </row>
    <row r="21" spans="1:10" ht="69">
      <c r="A21" s="12">
        <f>A20+1</f>
        <v>31</v>
      </c>
      <c r="B21" s="23" t="s">
        <v>34</v>
      </c>
      <c r="C21" s="33" t="s">
        <v>103</v>
      </c>
    </row>
    <row r="22" spans="1:10">
      <c r="A22" s="12">
        <f t="shared" ref="A22:A23" si="1">A21+1</f>
        <v>32</v>
      </c>
      <c r="B22" s="23" t="s">
        <v>30</v>
      </c>
      <c r="C22" s="33" t="s">
        <v>172</v>
      </c>
    </row>
    <row r="23" spans="1:10">
      <c r="A23" s="12">
        <f t="shared" si="1"/>
        <v>33</v>
      </c>
      <c r="B23" s="23" t="s">
        <v>65</v>
      </c>
      <c r="C23" s="33" t="s">
        <v>172</v>
      </c>
    </row>
    <row r="24" spans="1:10">
      <c r="A24" s="12">
        <f>A23+1</f>
        <v>34</v>
      </c>
      <c r="B24" s="23" t="s">
        <v>56</v>
      </c>
      <c r="C24" s="34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DC48-5B75-4934-B217-2EE680720A0A}">
  <sheetPr>
    <pageSetUpPr fitToPage="1"/>
  </sheetPr>
  <dimension ref="A1:FM25"/>
  <sheetViews>
    <sheetView topLeftCell="A17" zoomScaleNormal="100" zoomScaleSheetLayoutView="80" workbookViewId="0">
      <selection activeCell="C25" sqref="C25"/>
    </sheetView>
  </sheetViews>
  <sheetFormatPr defaultColWidth="9" defaultRowHeight="13.8"/>
  <cols>
    <col min="1" max="1" width="10.5546875" style="8" customWidth="1"/>
    <col min="2" max="2" width="87.88671875" style="9" customWidth="1"/>
    <col min="3" max="3" width="83.6640625" style="8" bestFit="1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62" customHeight="1">
      <c r="A1" s="2" t="s">
        <v>0</v>
      </c>
      <c r="B1" s="21" t="s">
        <v>54</v>
      </c>
      <c r="C1" s="43" t="s">
        <v>164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6">
      <c r="A2" s="2"/>
      <c r="B2" s="25" t="s">
        <v>58</v>
      </c>
      <c r="C2" s="24" t="s">
        <v>117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5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>
      <c r="A4" s="7">
        <f>'Type 2 A3 MFP 30 ppm '!A24+1</f>
        <v>35</v>
      </c>
      <c r="B4" s="23" t="s">
        <v>2</v>
      </c>
      <c r="C4" s="33" t="s">
        <v>98</v>
      </c>
    </row>
    <row r="5" spans="1:169">
      <c r="A5" s="1">
        <f>A4+1</f>
        <v>36</v>
      </c>
      <c r="B5" s="23" t="s">
        <v>35</v>
      </c>
      <c r="C5" s="33" t="s">
        <v>99</v>
      </c>
    </row>
    <row r="6" spans="1:169" ht="15" customHeight="1">
      <c r="A6" s="1">
        <f>A5+1</f>
        <v>37</v>
      </c>
      <c r="B6" s="23" t="s">
        <v>4</v>
      </c>
      <c r="C6" s="34" t="s">
        <v>83</v>
      </c>
    </row>
    <row r="7" spans="1:169" ht="17.25" customHeight="1">
      <c r="A7" s="1">
        <f>A6+1</f>
        <v>38</v>
      </c>
      <c r="B7" s="23" t="s">
        <v>12</v>
      </c>
      <c r="C7" s="33" t="s">
        <v>90</v>
      </c>
    </row>
    <row r="8" spans="1:169" s="6" customFormat="1" ht="15" customHeight="1">
      <c r="A8" s="5"/>
      <c r="B8" s="22" t="s">
        <v>5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39</v>
      </c>
      <c r="B9" s="23" t="s">
        <v>6</v>
      </c>
      <c r="C9" s="34" t="s">
        <v>83</v>
      </c>
    </row>
    <row r="10" spans="1:169" ht="15" customHeight="1">
      <c r="A10" s="1">
        <f t="shared" ref="A10:A12" si="0">A9+1</f>
        <v>40</v>
      </c>
      <c r="B10" s="23" t="s">
        <v>66</v>
      </c>
      <c r="C10" s="36" t="s">
        <v>94</v>
      </c>
    </row>
    <row r="11" spans="1:169" ht="55.2">
      <c r="A11" s="1">
        <f t="shared" si="0"/>
        <v>41</v>
      </c>
      <c r="B11" s="23" t="s">
        <v>7</v>
      </c>
      <c r="C11" s="31" t="s">
        <v>95</v>
      </c>
    </row>
    <row r="12" spans="1:169" ht="27.6">
      <c r="A12" s="1">
        <f t="shared" si="0"/>
        <v>42</v>
      </c>
      <c r="B12" s="23" t="s">
        <v>8</v>
      </c>
      <c r="C12" s="31" t="s">
        <v>114</v>
      </c>
    </row>
    <row r="13" spans="1:169" ht="67.5" customHeight="1">
      <c r="A13" s="1">
        <f>A12+1</f>
        <v>43</v>
      </c>
      <c r="B13" s="23" t="s">
        <v>9</v>
      </c>
      <c r="C13" s="31" t="s">
        <v>88</v>
      </c>
    </row>
    <row r="14" spans="1:169" ht="15" customHeight="1">
      <c r="A14" s="5"/>
      <c r="B14" s="22" t="s">
        <v>13</v>
      </c>
      <c r="C14" s="5" t="s">
        <v>13</v>
      </c>
    </row>
    <row r="15" spans="1:169" s="26" customFormat="1" ht="69.75" customHeight="1">
      <c r="A15" s="1">
        <f>A13+1</f>
        <v>44</v>
      </c>
      <c r="B15" s="23" t="s">
        <v>36</v>
      </c>
      <c r="C15" s="33" t="s">
        <v>118</v>
      </c>
    </row>
    <row r="16" spans="1:169" ht="22.5" customHeight="1">
      <c r="A16" s="1">
        <f>A15+1</f>
        <v>45</v>
      </c>
      <c r="B16" s="23" t="s">
        <v>11</v>
      </c>
      <c r="C16" s="34" t="s">
        <v>84</v>
      </c>
    </row>
    <row r="17" spans="1:3" ht="21" customHeight="1">
      <c r="A17" s="1">
        <f>A16+1</f>
        <v>46</v>
      </c>
      <c r="B17" s="23" t="s">
        <v>12</v>
      </c>
      <c r="C17" s="36" t="s">
        <v>119</v>
      </c>
    </row>
    <row r="18" spans="1:3" ht="15" customHeight="1">
      <c r="A18" s="5"/>
      <c r="B18" s="22" t="s">
        <v>14</v>
      </c>
      <c r="C18" s="5" t="s">
        <v>14</v>
      </c>
    </row>
    <row r="19" spans="1:3" ht="33" customHeight="1">
      <c r="A19" s="12">
        <f>A17+1</f>
        <v>47</v>
      </c>
      <c r="B19" s="23" t="s">
        <v>15</v>
      </c>
      <c r="C19" s="33" t="s">
        <v>100</v>
      </c>
    </row>
    <row r="20" spans="1:3" ht="72" customHeight="1">
      <c r="A20" s="12">
        <f t="shared" ref="A20:A25" si="1">A19+1</f>
        <v>48</v>
      </c>
      <c r="B20" s="23" t="s">
        <v>37</v>
      </c>
      <c r="C20" s="33" t="s">
        <v>101</v>
      </c>
    </row>
    <row r="21" spans="1:3" s="26" customFormat="1" ht="83.25" customHeight="1">
      <c r="A21" s="12">
        <f t="shared" si="1"/>
        <v>49</v>
      </c>
      <c r="B21" s="23" t="s">
        <v>38</v>
      </c>
      <c r="C21" s="33" t="s">
        <v>120</v>
      </c>
    </row>
    <row r="22" spans="1:3" ht="19.5" customHeight="1">
      <c r="A22" s="12">
        <f t="shared" si="1"/>
        <v>50</v>
      </c>
      <c r="B22" s="23" t="s">
        <v>39</v>
      </c>
      <c r="C22" s="32" t="s">
        <v>97</v>
      </c>
    </row>
    <row r="23" spans="1:3">
      <c r="A23" s="12">
        <f t="shared" si="1"/>
        <v>51</v>
      </c>
      <c r="B23" s="23" t="s">
        <v>30</v>
      </c>
      <c r="C23" s="33" t="s">
        <v>172</v>
      </c>
    </row>
    <row r="24" spans="1:3">
      <c r="A24" s="12">
        <f t="shared" si="1"/>
        <v>52</v>
      </c>
      <c r="B24" s="23" t="s">
        <v>65</v>
      </c>
      <c r="C24" s="33" t="s">
        <v>172</v>
      </c>
    </row>
    <row r="25" spans="1:3">
      <c r="A25" s="12">
        <f t="shared" si="1"/>
        <v>53</v>
      </c>
      <c r="B25" s="23" t="s">
        <v>56</v>
      </c>
      <c r="C25" s="34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81C8-DD19-4B7D-8062-2B5504078F45}">
  <sheetPr>
    <pageSetUpPr fitToPage="1"/>
  </sheetPr>
  <dimension ref="A1:FM22"/>
  <sheetViews>
    <sheetView tabSelected="1" topLeftCell="A13" zoomScaleNormal="100" zoomScaleSheetLayoutView="80" workbookViewId="0">
      <selection activeCell="B16" sqref="B16"/>
    </sheetView>
  </sheetViews>
  <sheetFormatPr defaultColWidth="9" defaultRowHeight="13.8"/>
  <cols>
    <col min="1" max="1" width="10.5546875" style="8" customWidth="1"/>
    <col min="2" max="2" width="90.6640625" style="9" customWidth="1"/>
    <col min="3" max="3" width="83.6640625" style="8" bestFit="1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32" customHeight="1">
      <c r="A1" s="2" t="s">
        <v>0</v>
      </c>
      <c r="B1" s="21" t="s">
        <v>40</v>
      </c>
      <c r="C1" s="44" t="s">
        <v>165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" customHeight="1">
      <c r="A2" s="2"/>
      <c r="B2" s="29" t="s">
        <v>59</v>
      </c>
      <c r="C2" s="24" t="s">
        <v>111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5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s="28" customFormat="1" ht="19.5" customHeight="1">
      <c r="A4" s="7">
        <f>'Type 3 A3 MFP 45 ppm'!A25+1</f>
        <v>54</v>
      </c>
      <c r="B4" s="23" t="s">
        <v>2</v>
      </c>
      <c r="C4" s="33" t="s">
        <v>91</v>
      </c>
    </row>
    <row r="5" spans="1:169" ht="18.75" customHeight="1">
      <c r="A5" s="1">
        <f>A4+1</f>
        <v>55</v>
      </c>
      <c r="B5" s="23" t="s">
        <v>41</v>
      </c>
      <c r="C5" s="33" t="s">
        <v>92</v>
      </c>
    </row>
    <row r="6" spans="1:169" ht="20.25" customHeight="1">
      <c r="A6" s="1">
        <f>A5+1</f>
        <v>56</v>
      </c>
      <c r="B6" s="23" t="s">
        <v>4</v>
      </c>
      <c r="C6" s="34" t="s">
        <v>85</v>
      </c>
    </row>
    <row r="7" spans="1:169" ht="18" customHeight="1">
      <c r="A7" s="1"/>
      <c r="B7" s="23" t="s">
        <v>12</v>
      </c>
      <c r="C7" s="33" t="s">
        <v>90</v>
      </c>
    </row>
    <row r="8" spans="1:169" s="6" customFormat="1" ht="15" customHeight="1">
      <c r="A8" s="5"/>
      <c r="B8" s="22" t="s">
        <v>5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A6+1</f>
        <v>57</v>
      </c>
      <c r="B9" s="23" t="s">
        <v>6</v>
      </c>
      <c r="C9" s="34" t="s">
        <v>85</v>
      </c>
    </row>
    <row r="10" spans="1:169" ht="15" customHeight="1">
      <c r="A10" s="1">
        <f t="shared" ref="A10:A12" si="0">A9+1</f>
        <v>58</v>
      </c>
      <c r="B10" s="23" t="s">
        <v>68</v>
      </c>
      <c r="C10" s="34" t="s">
        <v>94</v>
      </c>
    </row>
    <row r="11" spans="1:169" ht="44.4" customHeight="1">
      <c r="A11" s="1">
        <f t="shared" si="0"/>
        <v>59</v>
      </c>
      <c r="B11" s="23" t="s">
        <v>7</v>
      </c>
      <c r="C11" s="33" t="s">
        <v>95</v>
      </c>
    </row>
    <row r="12" spans="1:169" ht="27.6">
      <c r="A12" s="1">
        <f t="shared" si="0"/>
        <v>60</v>
      </c>
      <c r="B12" s="23" t="s">
        <v>8</v>
      </c>
      <c r="C12" s="33" t="s">
        <v>114</v>
      </c>
    </row>
    <row r="13" spans="1:169" ht="78.599999999999994" customHeight="1">
      <c r="A13" s="1">
        <f>A12+1</f>
        <v>61</v>
      </c>
      <c r="B13" s="23" t="s">
        <v>9</v>
      </c>
      <c r="C13" s="33" t="s">
        <v>88</v>
      </c>
    </row>
    <row r="14" spans="1:169" ht="15" customHeight="1">
      <c r="A14" s="5"/>
      <c r="B14" s="22" t="s">
        <v>13</v>
      </c>
      <c r="C14" s="5" t="s">
        <v>13</v>
      </c>
    </row>
    <row r="15" spans="1:169" ht="69" customHeight="1">
      <c r="A15" s="1">
        <f>A13+1</f>
        <v>62</v>
      </c>
      <c r="B15" s="23" t="s">
        <v>42</v>
      </c>
      <c r="C15" s="33" t="s">
        <v>121</v>
      </c>
    </row>
    <row r="16" spans="1:169" ht="84.75" customHeight="1">
      <c r="A16" s="1">
        <f>A15+1</f>
        <v>63</v>
      </c>
      <c r="B16" s="23" t="s">
        <v>38</v>
      </c>
      <c r="C16" s="33" t="s">
        <v>169</v>
      </c>
    </row>
    <row r="17" spans="1:3" ht="27" customHeight="1">
      <c r="A17" s="1">
        <f>A16+1</f>
        <v>64</v>
      </c>
      <c r="B17" s="23" t="s">
        <v>11</v>
      </c>
      <c r="C17" s="33" t="s">
        <v>96</v>
      </c>
    </row>
    <row r="18" spans="1:3" ht="20.25" customHeight="1">
      <c r="A18" s="1">
        <f>A17+1</f>
        <v>65</v>
      </c>
      <c r="B18" s="23" t="s">
        <v>12</v>
      </c>
      <c r="C18" s="34" t="s">
        <v>119</v>
      </c>
    </row>
    <row r="19" spans="1:3" ht="15" customHeight="1">
      <c r="A19" s="5"/>
      <c r="B19" s="22" t="s">
        <v>14</v>
      </c>
      <c r="C19" s="5" t="s">
        <v>14</v>
      </c>
    </row>
    <row r="20" spans="1:3" ht="20.25" customHeight="1">
      <c r="A20" s="7">
        <f>A18+1</f>
        <v>66</v>
      </c>
      <c r="B20" s="23" t="s">
        <v>81</v>
      </c>
      <c r="C20" s="35" t="s">
        <v>97</v>
      </c>
    </row>
    <row r="21" spans="1:3" ht="15" customHeight="1">
      <c r="A21" s="7">
        <f>A20+1</f>
        <v>67</v>
      </c>
      <c r="B21" s="23" t="s">
        <v>30</v>
      </c>
      <c r="C21" s="33" t="s">
        <v>172</v>
      </c>
    </row>
    <row r="22" spans="1:3">
      <c r="A22" s="7">
        <f>A21+1</f>
        <v>68</v>
      </c>
      <c r="B22" s="23" t="s">
        <v>65</v>
      </c>
      <c r="C22" s="33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AD93-7AAB-4EFE-8410-4D9A67667A35}">
  <sheetPr>
    <pageSetUpPr fitToPage="1"/>
  </sheetPr>
  <dimension ref="A1:FM26"/>
  <sheetViews>
    <sheetView topLeftCell="A11" zoomScaleNormal="100" zoomScaleSheetLayoutView="80" workbookViewId="0">
      <selection activeCell="C24" sqref="C24"/>
    </sheetView>
  </sheetViews>
  <sheetFormatPr defaultColWidth="9" defaultRowHeight="13.8"/>
  <cols>
    <col min="1" max="1" width="10.5546875" style="8" customWidth="1"/>
    <col min="2" max="2" width="94.6640625" style="9" customWidth="1"/>
    <col min="3" max="3" width="88.33203125" style="8" bestFit="1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38" customHeight="1">
      <c r="A1" s="2" t="s">
        <v>0</v>
      </c>
      <c r="B1" s="21" t="s">
        <v>44</v>
      </c>
      <c r="C1" s="43" t="s">
        <v>166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6">
      <c r="A2" s="2"/>
      <c r="B2" s="25" t="s">
        <v>60</v>
      </c>
      <c r="C2" s="24" t="s">
        <v>122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5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>
      <c r="A4" s="7">
        <f>'Type 4 A3 MFP 60 ppm '!A22+1</f>
        <v>69</v>
      </c>
      <c r="B4" s="23" t="s">
        <v>2</v>
      </c>
      <c r="C4" s="33" t="s">
        <v>123</v>
      </c>
    </row>
    <row r="5" spans="1:169">
      <c r="A5" s="1">
        <f>A4+1</f>
        <v>70</v>
      </c>
      <c r="B5" s="23" t="s">
        <v>71</v>
      </c>
      <c r="C5" s="33" t="s">
        <v>124</v>
      </c>
    </row>
    <row r="6" spans="1:169" ht="15" customHeight="1">
      <c r="A6" s="1">
        <f>A5+1</f>
        <v>71</v>
      </c>
      <c r="B6" s="23" t="s">
        <v>4</v>
      </c>
      <c r="C6" s="34" t="s">
        <v>83</v>
      </c>
    </row>
    <row r="7" spans="1:169">
      <c r="A7" s="1">
        <f>A6+1</f>
        <v>72</v>
      </c>
      <c r="B7" s="23" t="s">
        <v>12</v>
      </c>
      <c r="C7" s="33" t="s">
        <v>90</v>
      </c>
    </row>
    <row r="8" spans="1:169" s="6" customFormat="1" ht="15" customHeight="1">
      <c r="A8" s="5"/>
      <c r="B8" s="22" t="s">
        <v>5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</row>
    <row r="9" spans="1:169" ht="15" customHeight="1">
      <c r="A9" s="1">
        <f>A7+1</f>
        <v>73</v>
      </c>
      <c r="B9" s="23" t="s">
        <v>6</v>
      </c>
      <c r="C9" s="34" t="s">
        <v>83</v>
      </c>
    </row>
    <row r="10" spans="1:169" ht="15" customHeight="1">
      <c r="A10" s="1">
        <f t="shared" ref="A10:A12" si="0">A9+1</f>
        <v>74</v>
      </c>
      <c r="B10" s="23" t="s">
        <v>68</v>
      </c>
      <c r="C10" s="34" t="s">
        <v>93</v>
      </c>
    </row>
    <row r="11" spans="1:169" ht="48.75" customHeight="1">
      <c r="A11" s="1">
        <f t="shared" si="0"/>
        <v>75</v>
      </c>
      <c r="B11" s="23" t="s">
        <v>7</v>
      </c>
      <c r="C11" s="33" t="s">
        <v>89</v>
      </c>
    </row>
    <row r="12" spans="1:169" ht="15" customHeight="1">
      <c r="A12" s="1">
        <f t="shared" si="0"/>
        <v>76</v>
      </c>
      <c r="B12" s="23" t="s">
        <v>8</v>
      </c>
      <c r="C12" s="34" t="s">
        <v>114</v>
      </c>
    </row>
    <row r="13" spans="1:169" ht="59.25" customHeight="1">
      <c r="A13" s="1">
        <f>A12+1</f>
        <v>77</v>
      </c>
      <c r="B13" s="23" t="s">
        <v>9</v>
      </c>
      <c r="C13" s="33" t="s">
        <v>88</v>
      </c>
    </row>
    <row r="14" spans="1:169" ht="15" customHeight="1">
      <c r="A14" s="5"/>
      <c r="B14" s="22" t="s">
        <v>13</v>
      </c>
      <c r="C14" s="5" t="s">
        <v>13</v>
      </c>
    </row>
    <row r="15" spans="1:169" ht="69">
      <c r="A15" s="1">
        <f>A13+1</f>
        <v>78</v>
      </c>
      <c r="B15" s="23" t="s">
        <v>74</v>
      </c>
      <c r="C15" s="33" t="s">
        <v>142</v>
      </c>
    </row>
    <row r="16" spans="1:169" ht="81.75" customHeight="1">
      <c r="A16" s="1">
        <f>A15+1</f>
        <v>79</v>
      </c>
      <c r="B16" s="23" t="s">
        <v>38</v>
      </c>
      <c r="C16" s="33" t="s">
        <v>126</v>
      </c>
    </row>
    <row r="17" spans="1:3" ht="23.25" customHeight="1">
      <c r="A17" s="1">
        <f>A16+1</f>
        <v>80</v>
      </c>
      <c r="B17" s="23" t="s">
        <v>11</v>
      </c>
      <c r="C17" s="33" t="s">
        <v>141</v>
      </c>
    </row>
    <row r="18" spans="1:3" ht="21" customHeight="1">
      <c r="A18" s="1">
        <f>A17+1</f>
        <v>81</v>
      </c>
      <c r="B18" s="23" t="s">
        <v>12</v>
      </c>
      <c r="C18" s="34" t="s">
        <v>119</v>
      </c>
    </row>
    <row r="19" spans="1:3" ht="15" customHeight="1">
      <c r="A19" s="5"/>
      <c r="B19" s="22" t="s">
        <v>14</v>
      </c>
      <c r="C19" s="5" t="s">
        <v>14</v>
      </c>
    </row>
    <row r="20" spans="1:3" ht="18" customHeight="1">
      <c r="A20" s="7">
        <f>A18+1</f>
        <v>82</v>
      </c>
      <c r="B20" s="23" t="s">
        <v>63</v>
      </c>
      <c r="C20" s="34" t="s">
        <v>139</v>
      </c>
    </row>
    <row r="21" spans="1:3" ht="26.25" customHeight="1">
      <c r="A21" s="7">
        <f>A20+1</f>
        <v>83</v>
      </c>
      <c r="B21" s="23" t="s">
        <v>45</v>
      </c>
      <c r="C21" s="33" t="s">
        <v>140</v>
      </c>
    </row>
    <row r="22" spans="1:3" ht="42.75" customHeight="1">
      <c r="A22" s="7">
        <v>84</v>
      </c>
      <c r="B22" s="23" t="s">
        <v>86</v>
      </c>
      <c r="C22" s="33" t="s">
        <v>87</v>
      </c>
    </row>
    <row r="23" spans="1:3" ht="15" customHeight="1">
      <c r="A23" s="7">
        <f>A22+1</f>
        <v>85</v>
      </c>
      <c r="B23" s="23" t="s">
        <v>30</v>
      </c>
      <c r="C23" s="33" t="s">
        <v>172</v>
      </c>
    </row>
    <row r="24" spans="1:3">
      <c r="A24" s="7">
        <f>A23+1</f>
        <v>86</v>
      </c>
      <c r="B24" s="23" t="s">
        <v>65</v>
      </c>
      <c r="C24" s="33" t="s">
        <v>172</v>
      </c>
    </row>
    <row r="25" spans="1:3">
      <c r="C25" s="30"/>
    </row>
    <row r="26" spans="1:3">
      <c r="B26" s="15" t="s">
        <v>78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2935-F2CF-46A1-89DE-605F84596E65}">
  <sheetPr>
    <pageSetUpPr fitToPage="1"/>
  </sheetPr>
  <dimension ref="A1:FM26"/>
  <sheetViews>
    <sheetView topLeftCell="A17" zoomScaleNormal="100" zoomScaleSheetLayoutView="80" workbookViewId="0">
      <selection activeCell="E4" sqref="E4"/>
    </sheetView>
  </sheetViews>
  <sheetFormatPr defaultColWidth="9" defaultRowHeight="13.8"/>
  <cols>
    <col min="1" max="1" width="10.5546875" style="13" customWidth="1"/>
    <col min="2" max="2" width="91.5546875" style="14" customWidth="1"/>
    <col min="3" max="3" width="92" style="13" bestFit="1" customWidth="1"/>
    <col min="4" max="5" width="9" style="13"/>
    <col min="6" max="6" width="32" style="13" bestFit="1" customWidth="1"/>
    <col min="7" max="7" width="10.5546875" style="13" customWidth="1"/>
    <col min="8" max="8" width="5" style="13" bestFit="1" customWidth="1"/>
    <col min="9" max="9" width="7.109375" style="13" customWidth="1"/>
    <col min="10" max="16384" width="9" style="13"/>
  </cols>
  <sheetData>
    <row r="1" spans="1:169" s="4" customFormat="1" ht="184.5" customHeight="1">
      <c r="A1" s="2" t="s">
        <v>0</v>
      </c>
      <c r="B1" s="21" t="s">
        <v>53</v>
      </c>
      <c r="C1" s="43" t="s">
        <v>167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6">
      <c r="A2" s="2"/>
      <c r="B2" s="21" t="s">
        <v>61</v>
      </c>
      <c r="C2" s="24" t="s">
        <v>125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38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5 A3 MFP 75 ppm'!A24+1</f>
        <v>87</v>
      </c>
      <c r="B4" s="23" t="s">
        <v>2</v>
      </c>
      <c r="C4" s="31" t="s">
        <v>127</v>
      </c>
    </row>
    <row r="5" spans="1:169">
      <c r="A5" s="1">
        <f>A4+1</f>
        <v>88</v>
      </c>
      <c r="B5" s="23" t="s">
        <v>43</v>
      </c>
      <c r="C5" s="31" t="s">
        <v>145</v>
      </c>
    </row>
    <row r="6" spans="1:169" ht="15" customHeight="1">
      <c r="A6" s="1">
        <f>A5+1</f>
        <v>89</v>
      </c>
      <c r="B6" s="23" t="s">
        <v>22</v>
      </c>
      <c r="C6" s="36" t="s">
        <v>83</v>
      </c>
    </row>
    <row r="7" spans="1:169">
      <c r="A7" s="1">
        <f t="shared" ref="A7:A10" si="0">A6+1</f>
        <v>90</v>
      </c>
      <c r="B7" s="23" t="s">
        <v>80</v>
      </c>
      <c r="C7" s="31" t="s">
        <v>128</v>
      </c>
    </row>
    <row r="8" spans="1:169">
      <c r="A8" s="1">
        <f t="shared" si="0"/>
        <v>91</v>
      </c>
      <c r="B8" s="23" t="s">
        <v>69</v>
      </c>
      <c r="C8" s="39" t="s">
        <v>129</v>
      </c>
    </row>
    <row r="9" spans="1:169">
      <c r="A9" s="1">
        <f t="shared" si="0"/>
        <v>92</v>
      </c>
      <c r="B9" s="27" t="s">
        <v>46</v>
      </c>
      <c r="C9" s="31" t="s">
        <v>148</v>
      </c>
    </row>
    <row r="10" spans="1:169" ht="15" customHeight="1">
      <c r="A10" s="1">
        <f t="shared" si="0"/>
        <v>93</v>
      </c>
      <c r="B10" s="27" t="s">
        <v>24</v>
      </c>
      <c r="C10" s="31" t="s">
        <v>131</v>
      </c>
    </row>
    <row r="11" spans="1:169" ht="15" customHeight="1">
      <c r="A11" s="1">
        <f>A10+1</f>
        <v>94</v>
      </c>
      <c r="B11" s="27" t="s">
        <v>70</v>
      </c>
      <c r="C11" s="36" t="s">
        <v>130</v>
      </c>
    </row>
    <row r="12" spans="1:169" s="6" customFormat="1" ht="15" customHeight="1">
      <c r="A12" s="5"/>
      <c r="B12" s="22" t="s">
        <v>5</v>
      </c>
      <c r="C12" s="38" t="s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</row>
    <row r="13" spans="1:169" ht="15" customHeight="1">
      <c r="A13" s="1">
        <f>A11+1</f>
        <v>95</v>
      </c>
      <c r="B13" s="23" t="s">
        <v>6</v>
      </c>
      <c r="C13" s="36" t="s">
        <v>83</v>
      </c>
    </row>
    <row r="14" spans="1:169" ht="15" customHeight="1">
      <c r="A14" s="1">
        <f t="shared" ref="A14:A16" si="1">A13+1</f>
        <v>96</v>
      </c>
      <c r="B14" s="23" t="s">
        <v>68</v>
      </c>
      <c r="C14" s="36" t="s">
        <v>94</v>
      </c>
    </row>
    <row r="15" spans="1:169" ht="43.5" customHeight="1">
      <c r="A15" s="1">
        <f t="shared" si="1"/>
        <v>97</v>
      </c>
      <c r="B15" s="23" t="s">
        <v>7</v>
      </c>
      <c r="C15" s="31" t="s">
        <v>132</v>
      </c>
    </row>
    <row r="16" spans="1:169" ht="27.6">
      <c r="A16" s="1">
        <f t="shared" si="1"/>
        <v>98</v>
      </c>
      <c r="B16" s="23" t="s">
        <v>8</v>
      </c>
      <c r="C16" s="31" t="s">
        <v>133</v>
      </c>
    </row>
    <row r="17" spans="1:3" ht="45.75" customHeight="1">
      <c r="A17" s="1">
        <f>A16+1</f>
        <v>99</v>
      </c>
      <c r="B17" s="23" t="s">
        <v>64</v>
      </c>
      <c r="C17" s="31" t="s">
        <v>134</v>
      </c>
    </row>
    <row r="18" spans="1:3" ht="15" customHeight="1">
      <c r="A18" s="5"/>
      <c r="B18" s="22" t="s">
        <v>13</v>
      </c>
      <c r="C18" s="38" t="s">
        <v>13</v>
      </c>
    </row>
    <row r="19" spans="1:3" ht="58.5" customHeight="1">
      <c r="A19" s="1">
        <f>A17+1</f>
        <v>100</v>
      </c>
      <c r="B19" s="23" t="s">
        <v>75</v>
      </c>
      <c r="C19" s="31" t="s">
        <v>135</v>
      </c>
    </row>
    <row r="20" spans="1:3" ht="25.95" customHeight="1">
      <c r="A20" s="1">
        <f>A19+1</f>
        <v>101</v>
      </c>
      <c r="B20" s="23" t="s">
        <v>76</v>
      </c>
      <c r="C20" s="32" t="s">
        <v>136</v>
      </c>
    </row>
    <row r="21" spans="1:3" ht="84.75" customHeight="1">
      <c r="A21" s="1">
        <f>A20+1</f>
        <v>102</v>
      </c>
      <c r="B21" s="23" t="s">
        <v>16</v>
      </c>
      <c r="C21" s="31" t="s">
        <v>137</v>
      </c>
    </row>
    <row r="22" spans="1:3" ht="15" customHeight="1">
      <c r="A22" s="5"/>
      <c r="B22" s="22" t="s">
        <v>14</v>
      </c>
      <c r="C22" s="38" t="s">
        <v>14</v>
      </c>
    </row>
    <row r="23" spans="1:3" ht="57" customHeight="1">
      <c r="A23" s="1">
        <f>A21+1</f>
        <v>103</v>
      </c>
      <c r="B23" s="23" t="s">
        <v>25</v>
      </c>
      <c r="C23" s="40" t="s">
        <v>147</v>
      </c>
    </row>
    <row r="24" spans="1:3" ht="18.75" customHeight="1">
      <c r="A24" s="7">
        <f>A23+1</f>
        <v>104</v>
      </c>
      <c r="B24" s="23" t="s">
        <v>45</v>
      </c>
      <c r="C24" s="40" t="s">
        <v>138</v>
      </c>
    </row>
    <row r="26" spans="1:3">
      <c r="B26" s="15" t="s">
        <v>79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620B-9B13-4EA1-B616-069A35FF2D88}">
  <sheetPr>
    <pageSetUpPr fitToPage="1"/>
  </sheetPr>
  <dimension ref="A1:FM26"/>
  <sheetViews>
    <sheetView topLeftCell="A14" zoomScaleNormal="100" zoomScaleSheetLayoutView="80" workbookViewId="0">
      <selection activeCell="G23" sqref="G23"/>
    </sheetView>
  </sheetViews>
  <sheetFormatPr defaultColWidth="9" defaultRowHeight="13.8"/>
  <cols>
    <col min="1" max="1" width="10.5546875" style="13" customWidth="1"/>
    <col min="2" max="2" width="86.109375" style="14" customWidth="1"/>
    <col min="3" max="3" width="92" style="13" bestFit="1" customWidth="1"/>
    <col min="4" max="5" width="9" style="13"/>
    <col min="6" max="6" width="32" style="13" bestFit="1" customWidth="1"/>
    <col min="7" max="7" width="10.5546875" style="13" customWidth="1"/>
    <col min="8" max="8" width="5" style="13" bestFit="1" customWidth="1"/>
    <col min="9" max="9" width="7.109375" style="13" customWidth="1"/>
    <col min="10" max="16384" width="9" style="13"/>
  </cols>
  <sheetData>
    <row r="1" spans="1:169" s="4" customFormat="1" ht="201.75" customHeight="1">
      <c r="A1" s="2" t="s">
        <v>0</v>
      </c>
      <c r="B1" s="21" t="s">
        <v>47</v>
      </c>
      <c r="C1" s="43" t="s">
        <v>168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6">
      <c r="A2" s="2"/>
      <c r="B2" s="21" t="s">
        <v>62</v>
      </c>
      <c r="C2" s="24" t="s">
        <v>143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38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6 Repro 80 ppm'!A24+1</f>
        <v>105</v>
      </c>
      <c r="B4" s="23" t="s">
        <v>2</v>
      </c>
      <c r="C4" s="31" t="s">
        <v>127</v>
      </c>
    </row>
    <row r="5" spans="1:169">
      <c r="A5" s="1">
        <f>A4+1</f>
        <v>106</v>
      </c>
      <c r="B5" s="23" t="s">
        <v>21</v>
      </c>
      <c r="C5" s="31" t="s">
        <v>144</v>
      </c>
    </row>
    <row r="6" spans="1:169" ht="15" customHeight="1">
      <c r="A6" s="1">
        <f>A5+1</f>
        <v>107</v>
      </c>
      <c r="B6" s="23" t="s">
        <v>22</v>
      </c>
      <c r="C6" s="36" t="s">
        <v>83</v>
      </c>
    </row>
    <row r="7" spans="1:169">
      <c r="A7" s="1">
        <f t="shared" ref="A7:A10" si="0">A6+1</f>
        <v>108</v>
      </c>
      <c r="B7" s="23" t="s">
        <v>23</v>
      </c>
      <c r="C7" s="31" t="s">
        <v>128</v>
      </c>
    </row>
    <row r="8" spans="1:169">
      <c r="A8" s="1">
        <f t="shared" si="0"/>
        <v>109</v>
      </c>
      <c r="B8" s="23" t="s">
        <v>69</v>
      </c>
      <c r="C8" s="39" t="s">
        <v>146</v>
      </c>
    </row>
    <row r="9" spans="1:169">
      <c r="A9" s="1">
        <f t="shared" si="0"/>
        <v>110</v>
      </c>
      <c r="B9" s="27" t="s">
        <v>46</v>
      </c>
      <c r="C9" s="31" t="s">
        <v>148</v>
      </c>
    </row>
    <row r="10" spans="1:169" ht="15" customHeight="1">
      <c r="A10" s="1">
        <f t="shared" si="0"/>
        <v>111</v>
      </c>
      <c r="B10" s="27" t="s">
        <v>24</v>
      </c>
      <c r="C10" s="31" t="s">
        <v>131</v>
      </c>
    </row>
    <row r="11" spans="1:169" ht="15" customHeight="1">
      <c r="A11" s="1">
        <f>A10+1</f>
        <v>112</v>
      </c>
      <c r="B11" s="27" t="s">
        <v>70</v>
      </c>
      <c r="C11" s="36" t="s">
        <v>130</v>
      </c>
    </row>
    <row r="12" spans="1:169" s="6" customFormat="1" ht="15" customHeight="1">
      <c r="A12" s="5"/>
      <c r="B12" s="22" t="s">
        <v>5</v>
      </c>
      <c r="C12" s="38" t="s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</row>
    <row r="13" spans="1:169" ht="15" customHeight="1">
      <c r="A13" s="1">
        <f>A11+1</f>
        <v>113</v>
      </c>
      <c r="B13" s="23" t="s">
        <v>6</v>
      </c>
      <c r="C13" s="36" t="s">
        <v>83</v>
      </c>
    </row>
    <row r="14" spans="1:169" ht="15" customHeight="1">
      <c r="A14" s="1">
        <f t="shared" ref="A14:A16" si="1">A13+1</f>
        <v>114</v>
      </c>
      <c r="B14" s="23" t="s">
        <v>68</v>
      </c>
      <c r="C14" s="36" t="s">
        <v>94</v>
      </c>
    </row>
    <row r="15" spans="1:169" ht="42.75" customHeight="1">
      <c r="A15" s="1">
        <f t="shared" si="1"/>
        <v>115</v>
      </c>
      <c r="B15" s="23" t="s">
        <v>7</v>
      </c>
      <c r="C15" s="31" t="s">
        <v>132</v>
      </c>
    </row>
    <row r="16" spans="1:169" ht="27.6">
      <c r="A16" s="1">
        <f t="shared" si="1"/>
        <v>116</v>
      </c>
      <c r="B16" s="23" t="s">
        <v>8</v>
      </c>
      <c r="C16" s="31" t="s">
        <v>133</v>
      </c>
    </row>
    <row r="17" spans="1:3" ht="51" customHeight="1">
      <c r="A17" s="1">
        <f>A16+1</f>
        <v>117</v>
      </c>
      <c r="B17" s="23" t="s">
        <v>64</v>
      </c>
      <c r="C17" s="31" t="s">
        <v>134</v>
      </c>
    </row>
    <row r="18" spans="1:3" ht="15" customHeight="1">
      <c r="A18" s="5"/>
      <c r="B18" s="22" t="s">
        <v>13</v>
      </c>
      <c r="C18" s="38" t="s">
        <v>13</v>
      </c>
    </row>
    <row r="19" spans="1:3" ht="60.75" customHeight="1">
      <c r="A19" s="1">
        <f>A17+1</f>
        <v>118</v>
      </c>
      <c r="B19" s="23" t="s">
        <v>75</v>
      </c>
      <c r="C19" s="31" t="s">
        <v>135</v>
      </c>
    </row>
    <row r="20" spans="1:3" ht="20.25" customHeight="1">
      <c r="A20" s="1">
        <f>A19+1</f>
        <v>119</v>
      </c>
      <c r="B20" s="23" t="s">
        <v>76</v>
      </c>
      <c r="C20" s="32" t="s">
        <v>136</v>
      </c>
    </row>
    <row r="21" spans="1:3" ht="88.5" customHeight="1">
      <c r="A21" s="1">
        <f>A20+1</f>
        <v>120</v>
      </c>
      <c r="B21" s="23" t="s">
        <v>16</v>
      </c>
      <c r="C21" s="31" t="s">
        <v>137</v>
      </c>
    </row>
    <row r="22" spans="1:3" ht="15" customHeight="1">
      <c r="A22" s="5"/>
      <c r="B22" s="22" t="s">
        <v>14</v>
      </c>
      <c r="C22" s="38" t="s">
        <v>14</v>
      </c>
    </row>
    <row r="23" spans="1:3" ht="60" customHeight="1">
      <c r="A23" s="1">
        <f>A21+1</f>
        <v>121</v>
      </c>
      <c r="B23" s="23" t="s">
        <v>25</v>
      </c>
      <c r="C23" s="40" t="s">
        <v>147</v>
      </c>
    </row>
    <row r="24" spans="1:3" ht="18.75" customHeight="1">
      <c r="A24" s="7">
        <f>A23+1</f>
        <v>122</v>
      </c>
      <c r="B24" s="23" t="s">
        <v>45</v>
      </c>
      <c r="C24" s="40" t="s">
        <v>138</v>
      </c>
    </row>
    <row r="26" spans="1:3">
      <c r="B26" s="15" t="s">
        <v>77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7FC2-F15E-4B2C-B3CE-DBDB6C8868D4}">
  <sheetPr>
    <pageSetUpPr fitToPage="1"/>
  </sheetPr>
  <dimension ref="A1:FM13"/>
  <sheetViews>
    <sheetView zoomScaleNormal="100" zoomScaleSheetLayoutView="80" workbookViewId="0">
      <selection activeCell="C12" sqref="C12"/>
    </sheetView>
  </sheetViews>
  <sheetFormatPr defaultColWidth="9" defaultRowHeight="13.8"/>
  <cols>
    <col min="1" max="1" width="10.5546875" style="8" customWidth="1"/>
    <col min="2" max="2" width="64.33203125" style="9" customWidth="1"/>
    <col min="3" max="3" width="78.33203125" style="8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04.25" customHeight="1">
      <c r="A1" s="2" t="s">
        <v>0</v>
      </c>
      <c r="B1" s="25" t="s">
        <v>52</v>
      </c>
      <c r="C1" s="43" t="s">
        <v>160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7.75" customHeight="1">
      <c r="A2" s="2"/>
      <c r="B2" s="25" t="s">
        <v>32</v>
      </c>
      <c r="C2" s="24" t="s">
        <v>149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22" t="s">
        <v>1</v>
      </c>
      <c r="C3" s="38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7 Repro 100 ppm'!A24+1</f>
        <v>123</v>
      </c>
      <c r="B4" s="23" t="s">
        <v>17</v>
      </c>
      <c r="C4" s="34" t="s">
        <v>150</v>
      </c>
    </row>
    <row r="5" spans="1:169">
      <c r="A5" s="1">
        <f>A4+1</f>
        <v>124</v>
      </c>
      <c r="B5" s="23" t="s">
        <v>18</v>
      </c>
      <c r="C5" s="33" t="s">
        <v>151</v>
      </c>
    </row>
    <row r="6" spans="1:169" ht="15" customHeight="1">
      <c r="A6" s="1">
        <f>A5+1</f>
        <v>125</v>
      </c>
      <c r="B6" s="23" t="s">
        <v>19</v>
      </c>
      <c r="C6" s="34" t="s">
        <v>83</v>
      </c>
    </row>
    <row r="7" spans="1:169">
      <c r="A7" s="1">
        <f>A6+1</f>
        <v>126</v>
      </c>
      <c r="B7" s="23" t="s">
        <v>48</v>
      </c>
      <c r="C7" s="33" t="s">
        <v>152</v>
      </c>
    </row>
    <row r="8" spans="1:169" ht="15" customHeight="1">
      <c r="A8" s="5"/>
      <c r="B8" s="22" t="s">
        <v>13</v>
      </c>
      <c r="C8" s="38" t="s">
        <v>13</v>
      </c>
      <c r="J8" s="8" t="s">
        <v>10</v>
      </c>
    </row>
    <row r="9" spans="1:169" ht="36.75" customHeight="1">
      <c r="A9" s="1">
        <f>A7+1</f>
        <v>127</v>
      </c>
      <c r="B9" s="23" t="s">
        <v>20</v>
      </c>
      <c r="C9" s="33" t="s">
        <v>158</v>
      </c>
      <c r="J9" s="8" t="s">
        <v>10</v>
      </c>
    </row>
    <row r="10" spans="1:169" ht="15" customHeight="1">
      <c r="A10" s="5"/>
      <c r="B10" s="22" t="s">
        <v>14</v>
      </c>
      <c r="C10" s="38" t="s">
        <v>14</v>
      </c>
    </row>
    <row r="11" spans="1:169" ht="15" customHeight="1">
      <c r="A11" s="1">
        <f>A9+1</f>
        <v>128</v>
      </c>
      <c r="B11" s="23" t="s">
        <v>30</v>
      </c>
      <c r="C11" s="33" t="s">
        <v>172</v>
      </c>
    </row>
    <row r="12" spans="1:169" ht="15" customHeight="1">
      <c r="A12" s="1">
        <f>A11+1</f>
        <v>129</v>
      </c>
      <c r="B12" s="23" t="s">
        <v>65</v>
      </c>
      <c r="C12" s="33" t="s">
        <v>172</v>
      </c>
    </row>
    <row r="13" spans="1:169" ht="30" customHeight="1">
      <c r="A13" s="7">
        <f>A12+1</f>
        <v>130</v>
      </c>
      <c r="B13" s="23" t="s">
        <v>49</v>
      </c>
      <c r="C13" s="33" t="s">
        <v>153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A7C7-8CCA-4578-BD36-38F121EE1C2B}">
  <sheetPr>
    <pageSetUpPr fitToPage="1"/>
  </sheetPr>
  <dimension ref="A1:FM13"/>
  <sheetViews>
    <sheetView zoomScale="94" zoomScaleNormal="94" zoomScaleSheetLayoutView="80" workbookViewId="0">
      <selection activeCell="C12" sqref="C12"/>
    </sheetView>
  </sheetViews>
  <sheetFormatPr defaultColWidth="9" defaultRowHeight="13.8"/>
  <cols>
    <col min="1" max="1" width="10.5546875" style="8" customWidth="1"/>
    <col min="2" max="2" width="72.6640625" style="9" customWidth="1"/>
    <col min="3" max="3" width="78.33203125" style="8" customWidth="1"/>
    <col min="4" max="5" width="9" style="8"/>
    <col min="6" max="6" width="32" style="8" bestFit="1" customWidth="1"/>
    <col min="7" max="7" width="10.5546875" style="8" customWidth="1"/>
    <col min="8" max="8" width="5" style="8" bestFit="1" customWidth="1"/>
    <col min="9" max="9" width="7.109375" style="8" customWidth="1"/>
    <col min="10" max="16384" width="9" style="8"/>
  </cols>
  <sheetData>
    <row r="1" spans="1:169" s="4" customFormat="1" ht="135" customHeight="1">
      <c r="A1" s="2" t="s">
        <v>0</v>
      </c>
      <c r="B1" s="10" t="s">
        <v>51</v>
      </c>
      <c r="C1" s="45" t="s">
        <v>161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</row>
    <row r="2" spans="1:169" s="4" customFormat="1" ht="29.25" customHeight="1">
      <c r="A2" s="19"/>
      <c r="B2" s="16" t="s">
        <v>32</v>
      </c>
      <c r="C2" s="20" t="s">
        <v>154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</row>
    <row r="3" spans="1:169" s="6" customFormat="1" ht="15" customHeight="1">
      <c r="A3" s="5"/>
      <c r="B3" s="5" t="s">
        <v>1</v>
      </c>
      <c r="C3" s="38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1:169" ht="15" customHeight="1">
      <c r="A4" s="7">
        <f>'Type 8 A4 Printer zw'!A13+1</f>
        <v>131</v>
      </c>
      <c r="B4" s="11" t="s">
        <v>17</v>
      </c>
      <c r="C4" s="34" t="s">
        <v>83</v>
      </c>
    </row>
    <row r="5" spans="1:169">
      <c r="A5" s="1">
        <f>A4+1</f>
        <v>132</v>
      </c>
      <c r="B5" s="11" t="s">
        <v>18</v>
      </c>
      <c r="C5" s="33" t="s">
        <v>104</v>
      </c>
    </row>
    <row r="6" spans="1:169" ht="15" customHeight="1">
      <c r="A6" s="1">
        <f>A5+1</f>
        <v>133</v>
      </c>
      <c r="B6" s="11" t="s">
        <v>50</v>
      </c>
      <c r="C6" s="34" t="s">
        <v>83</v>
      </c>
    </row>
    <row r="7" spans="1:169">
      <c r="A7" s="1">
        <f>A6+1</f>
        <v>134</v>
      </c>
      <c r="B7" s="11" t="s">
        <v>48</v>
      </c>
      <c r="C7" s="33" t="s">
        <v>155</v>
      </c>
    </row>
    <row r="8" spans="1:169" ht="15" customHeight="1">
      <c r="A8" s="5"/>
      <c r="B8" s="5" t="s">
        <v>13</v>
      </c>
      <c r="C8" s="38" t="s">
        <v>13</v>
      </c>
    </row>
    <row r="9" spans="1:169" ht="30" customHeight="1">
      <c r="A9" s="1">
        <f>A6+1</f>
        <v>134</v>
      </c>
      <c r="B9" s="11" t="s">
        <v>20</v>
      </c>
      <c r="C9" s="33" t="s">
        <v>157</v>
      </c>
    </row>
    <row r="10" spans="1:169" ht="15" customHeight="1">
      <c r="A10" s="5"/>
      <c r="B10" s="5" t="s">
        <v>14</v>
      </c>
      <c r="C10" s="38" t="s">
        <v>14</v>
      </c>
    </row>
    <row r="11" spans="1:169" ht="15" customHeight="1">
      <c r="A11" s="1">
        <f>A9+1</f>
        <v>135</v>
      </c>
      <c r="B11" s="11" t="s">
        <v>82</v>
      </c>
      <c r="C11" s="33" t="s">
        <v>172</v>
      </c>
    </row>
    <row r="12" spans="1:169" ht="15" customHeight="1">
      <c r="A12" s="1">
        <f>A11+1</f>
        <v>136</v>
      </c>
      <c r="B12" s="11" t="s">
        <v>65</v>
      </c>
      <c r="C12" s="33" t="s">
        <v>172</v>
      </c>
    </row>
    <row r="13" spans="1:169" ht="36" customHeight="1">
      <c r="A13" s="7">
        <f>A12+1</f>
        <v>137</v>
      </c>
      <c r="B13" s="11" t="s">
        <v>72</v>
      </c>
      <c r="C13" s="33" t="s">
        <v>156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6181D5DD7BD409E9ABC36301343C4" ma:contentTypeVersion="16" ma:contentTypeDescription="Een nieuw document maken." ma:contentTypeScope="" ma:versionID="028e68da6d73a239b361c931349191b0">
  <xsd:schema xmlns:xsd="http://www.w3.org/2001/XMLSchema" xmlns:xs="http://www.w3.org/2001/XMLSchema" xmlns:p="http://schemas.microsoft.com/office/2006/metadata/properties" xmlns:ns2="1553cb72-c4cf-4dad-9a04-fa8d55d70629" xmlns:ns3="3a3aca9c-e23e-4218-ba3a-2e0fb28352ac" xmlns:ns4="9043eea9-c6a2-41bd-a216-33d45f9f09e1" targetNamespace="http://schemas.microsoft.com/office/2006/metadata/properties" ma:root="true" ma:fieldsID="34ad07197cfd01e4a33e1af4b670dd8a" ns2:_="" ns3:_="" ns4:_="">
    <xsd:import namespace="1553cb72-c4cf-4dad-9a04-fa8d55d70629"/>
    <xsd:import namespace="3a3aca9c-e23e-4218-ba3a-2e0fb28352ac"/>
    <xsd:import namespace="9043eea9-c6a2-41bd-a216-33d45f9f09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cb72-c4cf-4dad-9a04-fa8d55d706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aca9c-e23e-4218-ba3a-2e0fb283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44900684-5160-4c4d-8029-43da39098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eea9-c6a2-41bd-a216-33d45f9f09e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bcf6036-807c-4083-b18f-45df9537b8c3}" ma:internalName="TaxCatchAll" ma:showField="CatchAllData" ma:web="1553cb72-c4cf-4dad-9a04-fa8d55d70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43eea9-c6a2-41bd-a216-33d45f9f09e1" xsi:nil="true"/>
    <lcf76f155ced4ddcb4097134ff3c332f xmlns="3a3aca9c-e23e-4218-ba3a-2e0fb28352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1B6326-4854-4C80-966C-01B829B63F82}"/>
</file>

<file path=customXml/itemProps2.xml><?xml version="1.0" encoding="utf-8"?>
<ds:datastoreItem xmlns:ds="http://schemas.openxmlformats.org/officeDocument/2006/customXml" ds:itemID="{667E1C62-98B4-4528-83E0-CDBBAF6254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1384-42C2-4029-9DE8-C7C617A8F829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9043eea9-c6a2-41bd-a216-33d45f9f09e1"/>
    <ds:schemaRef ds:uri="http://purl.org/dc/elements/1.1/"/>
    <ds:schemaRef ds:uri="http://schemas.microsoft.com/office/2006/metadata/properties"/>
    <ds:schemaRef ds:uri="3a3aca9c-e23e-4218-ba3a-2e0fb28352ac"/>
    <ds:schemaRef ds:uri="1553cb72-c4cf-4dad-9a04-fa8d55d706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9</vt:i4>
      </vt:variant>
    </vt:vector>
  </HeadingPairs>
  <TitlesOfParts>
    <vt:vector size="18" baseType="lpstr">
      <vt:lpstr>Type 1 A4 MFP 25 ppm </vt:lpstr>
      <vt:lpstr>Type 2 A3 MFP 30 ppm </vt:lpstr>
      <vt:lpstr>Type 3 A3 MFP 45 ppm</vt:lpstr>
      <vt:lpstr>Type 4 A3 MFP 60 ppm </vt:lpstr>
      <vt:lpstr>Type 5 A3 MFP 75 ppm</vt:lpstr>
      <vt:lpstr>Type 6 Repro 80 ppm</vt:lpstr>
      <vt:lpstr>Type 7 Repro 100 ppm</vt:lpstr>
      <vt:lpstr>Type 8 A4 Printer zw</vt:lpstr>
      <vt:lpstr>Type 9 A4 Printer kleur</vt:lpstr>
      <vt:lpstr>'Type 1 A4 MFP 25 ppm '!Afdrukbereik</vt:lpstr>
      <vt:lpstr>'Type 2 A3 MFP 30 ppm '!Afdrukbereik</vt:lpstr>
      <vt:lpstr>'Type 3 A3 MFP 45 ppm'!Afdrukbereik</vt:lpstr>
      <vt:lpstr>'Type 4 A3 MFP 60 ppm '!Afdrukbereik</vt:lpstr>
      <vt:lpstr>'Type 5 A3 MFP 75 ppm'!Afdrukbereik</vt:lpstr>
      <vt:lpstr>'Type 6 Repro 80 ppm'!Afdrukbereik</vt:lpstr>
      <vt:lpstr>'Type 7 Repro 100 ppm'!Afdrukbereik</vt:lpstr>
      <vt:lpstr>'Type 8 A4 Printer zw'!Afdrukbereik</vt:lpstr>
      <vt:lpstr>'Type 9 A4 Printer kleur'!Afdrukbereik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Walterus Ann</cp:lastModifiedBy>
  <cp:revision/>
  <dcterms:created xsi:type="dcterms:W3CDTF">2018-01-19T07:59:27Z</dcterms:created>
  <dcterms:modified xsi:type="dcterms:W3CDTF">2022-12-14T09:38:48Z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0x010100CDE6181D5DD7BD409E9ABC36301343C4</vt:lpwstr>
  </property>
  <property fmtid="{D5CDD505-2E9C-101B-9397-08002B2CF9AE}" pid="3" name="MediaServiceImageTags">
    <vt:lpwstr/>
  </property>
  <property fmtid="{D5CDD505-2E9C-101B-9397-08002B2CF9AE}" pid="4" name="MSIP_Label_e130eef0-b106-4be4-9041-04ed1aa09543_Enabled">
    <vt:lpwstr>true</vt:lpwstr>
  </property>
  <property fmtid="{D5CDD505-2E9C-101B-9397-08002B2CF9AE}" pid="5" name="MSIP_Label_e130eef0-b106-4be4-9041-04ed1aa09543_SetDate">
    <vt:lpwstr>2022-10-26T11:19:41Z</vt:lpwstr>
  </property>
  <property fmtid="{D5CDD505-2E9C-101B-9397-08002B2CF9AE}" pid="6" name="MSIP_Label_e130eef0-b106-4be4-9041-04ed1aa09543_Method">
    <vt:lpwstr>Privileged</vt:lpwstr>
  </property>
  <property fmtid="{D5CDD505-2E9C-101B-9397-08002B2CF9AE}" pid="7" name="MSIP_Label_e130eef0-b106-4be4-9041-04ed1aa09543_Name">
    <vt:lpwstr>Public</vt:lpwstr>
  </property>
  <property fmtid="{D5CDD505-2E9C-101B-9397-08002B2CF9AE}" pid="8" name="MSIP_Label_e130eef0-b106-4be4-9041-04ed1aa09543_SiteId">
    <vt:lpwstr>dd29478d-624e-429e-b453-fffc969ac768</vt:lpwstr>
  </property>
  <property fmtid="{D5CDD505-2E9C-101B-9397-08002B2CF9AE}" pid="9" name="MSIP_Label_e130eef0-b106-4be4-9041-04ed1aa09543_ActionId">
    <vt:lpwstr>bda9357f-9060-4e4a-887e-1af85717e0ce</vt:lpwstr>
  </property>
  <property fmtid="{D5CDD505-2E9C-101B-9397-08002B2CF9AE}" pid="10" name="MSIP_Label_e130eef0-b106-4be4-9041-04ed1aa09543_ContentBits">
    <vt:lpwstr>0</vt:lpwstr>
  </property>
</Properties>
</file>