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uimard.sharepoint.com/sites/BES/DOKO Raamovereenkomsten/Copiers 2022-2028/10 Uitvoering/website/"/>
    </mc:Choice>
  </mc:AlternateContent>
  <xr:revisionPtr revIDLastSave="1" documentId="8_{56BDE4EF-86FA-40E0-8B4D-9EF741DE614A}" xr6:coauthVersionLast="47" xr6:coauthVersionMax="47" xr10:uidLastSave="{29B87093-0E52-4EE8-B868-A4D918DC917C}"/>
  <bookViews>
    <workbookView xWindow="4032" yWindow="1116" windowWidth="17280" windowHeight="8976" xr2:uid="{6759489D-1B6B-46D2-91AB-36C37B2526D8}"/>
  </bookViews>
  <sheets>
    <sheet name="exploitatie" sheetId="1" r:id="rId1"/>
    <sheet name="kosten tijdens looptij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1" l="1"/>
  <c r="F73" i="1"/>
  <c r="K72" i="1"/>
  <c r="J72" i="1"/>
  <c r="I72" i="1"/>
  <c r="H72" i="1"/>
  <c r="G72" i="1"/>
  <c r="F72" i="1"/>
  <c r="E72" i="1"/>
  <c r="K71" i="1"/>
  <c r="K73" i="1" s="1"/>
  <c r="J71" i="1"/>
  <c r="J73" i="1" s="1"/>
  <c r="I71" i="1"/>
  <c r="I73" i="1" s="1"/>
  <c r="H71" i="1"/>
  <c r="H73" i="1" s="1"/>
  <c r="G71" i="1"/>
  <c r="F71" i="1"/>
  <c r="E71" i="1"/>
  <c r="H66" i="1"/>
  <c r="G66" i="1"/>
  <c r="F66" i="1"/>
  <c r="E66" i="1"/>
  <c r="K65" i="1"/>
  <c r="J65" i="1"/>
  <c r="I65" i="1"/>
  <c r="H65" i="1"/>
  <c r="G65" i="1"/>
  <c r="F65" i="1"/>
  <c r="E65" i="1"/>
  <c r="K64" i="1"/>
  <c r="K66" i="1" s="1"/>
  <c r="J64" i="1"/>
  <c r="J66" i="1" s="1"/>
  <c r="I64" i="1"/>
  <c r="I66" i="1" s="1"/>
  <c r="H64" i="1"/>
  <c r="G64" i="1"/>
  <c r="F64" i="1"/>
  <c r="E64" i="1"/>
  <c r="K51" i="1"/>
  <c r="J51" i="1"/>
  <c r="L51" i="1" s="1"/>
  <c r="I51" i="1"/>
  <c r="H51" i="1"/>
  <c r="G51" i="1"/>
  <c r="F51" i="1"/>
  <c r="K50" i="1"/>
  <c r="J50" i="1"/>
  <c r="L50" i="1" s="1"/>
  <c r="I50" i="1"/>
  <c r="H50" i="1"/>
  <c r="G50" i="1"/>
  <c r="F50" i="1"/>
  <c r="K49" i="1"/>
  <c r="J49" i="1"/>
  <c r="L49" i="1" s="1"/>
  <c r="I49" i="1"/>
  <c r="H49" i="1"/>
  <c r="G49" i="1"/>
  <c r="F49" i="1"/>
  <c r="K48" i="1"/>
  <c r="J48" i="1"/>
  <c r="L48" i="1" s="1"/>
  <c r="I48" i="1"/>
  <c r="H48" i="1"/>
  <c r="G48" i="1"/>
  <c r="F48" i="1"/>
  <c r="L47" i="1"/>
  <c r="K47" i="1"/>
  <c r="J47" i="1"/>
  <c r="I47" i="1"/>
  <c r="H47" i="1"/>
  <c r="G47" i="1"/>
  <c r="F47" i="1"/>
  <c r="K46" i="1"/>
  <c r="J46" i="1"/>
  <c r="L46" i="1" s="1"/>
  <c r="I46" i="1"/>
  <c r="H46" i="1"/>
  <c r="G46" i="1"/>
  <c r="F46" i="1"/>
  <c r="K45" i="1"/>
  <c r="J45" i="1"/>
  <c r="L45" i="1" s="1"/>
  <c r="I45" i="1"/>
  <c r="H45" i="1"/>
  <c r="G45" i="1"/>
  <c r="F45" i="1"/>
  <c r="K44" i="1"/>
  <c r="J44" i="1"/>
  <c r="L44" i="1" s="1"/>
  <c r="I44" i="1"/>
  <c r="H44" i="1"/>
  <c r="G44" i="1"/>
  <c r="F44" i="1"/>
  <c r="K43" i="1"/>
  <c r="J43" i="1"/>
  <c r="L43" i="1" s="1"/>
  <c r="I43" i="1"/>
  <c r="H43" i="1"/>
  <c r="G43" i="1"/>
  <c r="F43" i="1"/>
  <c r="K42" i="1"/>
  <c r="J42" i="1"/>
  <c r="L42" i="1" s="1"/>
  <c r="I42" i="1"/>
  <c r="H42" i="1"/>
  <c r="G42" i="1"/>
  <c r="F42" i="1"/>
  <c r="K41" i="1"/>
  <c r="J41" i="1"/>
  <c r="L41" i="1" s="1"/>
  <c r="I41" i="1"/>
  <c r="H41" i="1"/>
  <c r="G41" i="1"/>
  <c r="F41" i="1"/>
  <c r="K40" i="1"/>
  <c r="J40" i="1"/>
  <c r="L40" i="1" s="1"/>
  <c r="I40" i="1"/>
  <c r="H40" i="1"/>
  <c r="G40" i="1"/>
  <c r="F40" i="1"/>
  <c r="L39" i="1"/>
  <c r="K39" i="1"/>
  <c r="J39" i="1"/>
  <c r="I39" i="1"/>
  <c r="H39" i="1"/>
  <c r="G39" i="1"/>
  <c r="F39" i="1"/>
  <c r="L38" i="1"/>
  <c r="K38" i="1"/>
  <c r="J38" i="1"/>
  <c r="I38" i="1"/>
  <c r="H38" i="1"/>
  <c r="G38" i="1"/>
  <c r="F38" i="1"/>
  <c r="K37" i="1"/>
  <c r="J37" i="1"/>
  <c r="L37" i="1" s="1"/>
  <c r="I37" i="1"/>
  <c r="H37" i="1"/>
  <c r="G37" i="1"/>
  <c r="F37" i="1"/>
  <c r="K36" i="1"/>
  <c r="J36" i="1"/>
  <c r="L36" i="1" s="1"/>
  <c r="I36" i="1"/>
  <c r="H36" i="1"/>
  <c r="G36" i="1"/>
  <c r="F36" i="1"/>
  <c r="K35" i="1"/>
  <c r="J35" i="1"/>
  <c r="L35" i="1" s="1"/>
  <c r="I35" i="1"/>
  <c r="H35" i="1"/>
  <c r="G35" i="1"/>
  <c r="F35" i="1"/>
  <c r="K34" i="1"/>
  <c r="J34" i="1"/>
  <c r="L34" i="1" s="1"/>
  <c r="I34" i="1"/>
  <c r="H34" i="1"/>
  <c r="G34" i="1"/>
  <c r="F34" i="1"/>
  <c r="K33" i="1"/>
  <c r="J33" i="1"/>
  <c r="L33" i="1" s="1"/>
  <c r="I33" i="1"/>
  <c r="H33" i="1"/>
  <c r="G33" i="1"/>
  <c r="F33" i="1"/>
  <c r="K32" i="1"/>
  <c r="J32" i="1"/>
  <c r="L32" i="1" s="1"/>
  <c r="I32" i="1"/>
  <c r="H32" i="1"/>
  <c r="G32" i="1"/>
  <c r="F32" i="1"/>
  <c r="K31" i="1"/>
  <c r="J31" i="1"/>
  <c r="L31" i="1" s="1"/>
  <c r="I31" i="1"/>
  <c r="H31" i="1"/>
  <c r="G31" i="1"/>
  <c r="F31" i="1"/>
  <c r="K30" i="1"/>
  <c r="J30" i="1"/>
  <c r="L30" i="1" s="1"/>
  <c r="I30" i="1"/>
  <c r="H30" i="1"/>
  <c r="G30" i="1"/>
  <c r="F30" i="1"/>
  <c r="K29" i="1"/>
  <c r="J29" i="1"/>
  <c r="L29" i="1" s="1"/>
  <c r="I29" i="1"/>
  <c r="H29" i="1"/>
  <c r="G29" i="1"/>
  <c r="F29" i="1"/>
  <c r="K28" i="1"/>
  <c r="J28" i="1"/>
  <c r="L28" i="1" s="1"/>
  <c r="I28" i="1"/>
  <c r="H28" i="1"/>
  <c r="G28" i="1"/>
  <c r="F28" i="1"/>
  <c r="K27" i="1"/>
  <c r="J27" i="1"/>
  <c r="L27" i="1" s="1"/>
  <c r="I27" i="1"/>
  <c r="H27" i="1"/>
  <c r="G27" i="1"/>
  <c r="F27" i="1"/>
  <c r="K26" i="1"/>
  <c r="J26" i="1"/>
  <c r="L26" i="1" s="1"/>
  <c r="I26" i="1"/>
  <c r="H26" i="1"/>
  <c r="G26" i="1"/>
  <c r="F26" i="1"/>
  <c r="K25" i="1"/>
  <c r="J25" i="1"/>
  <c r="L25" i="1" s="1"/>
  <c r="I25" i="1"/>
  <c r="H25" i="1"/>
  <c r="G25" i="1"/>
  <c r="F25" i="1"/>
  <c r="K24" i="1"/>
  <c r="J24" i="1"/>
  <c r="L24" i="1" s="1"/>
  <c r="I24" i="1"/>
  <c r="H24" i="1"/>
  <c r="G24" i="1"/>
  <c r="F24" i="1"/>
  <c r="K23" i="1"/>
  <c r="J23" i="1"/>
  <c r="L23" i="1" s="1"/>
  <c r="I23" i="1"/>
  <c r="H23" i="1"/>
  <c r="G23" i="1"/>
  <c r="F23" i="1"/>
  <c r="K22" i="1"/>
  <c r="J22" i="1"/>
  <c r="L22" i="1" s="1"/>
  <c r="I22" i="1"/>
  <c r="H22" i="1"/>
  <c r="G22" i="1"/>
  <c r="F22" i="1"/>
  <c r="K21" i="1"/>
  <c r="J21" i="1"/>
  <c r="L21" i="1" s="1"/>
  <c r="I21" i="1"/>
  <c r="H21" i="1"/>
  <c r="G21" i="1"/>
  <c r="F21" i="1"/>
  <c r="K20" i="1"/>
  <c r="J20" i="1"/>
  <c r="L20" i="1" s="1"/>
  <c r="I20" i="1"/>
  <c r="H20" i="1"/>
  <c r="G20" i="1"/>
  <c r="F20" i="1"/>
  <c r="K19" i="1"/>
  <c r="J19" i="1"/>
  <c r="L19" i="1" s="1"/>
  <c r="I19" i="1"/>
  <c r="H19" i="1"/>
  <c r="G19" i="1"/>
  <c r="F19" i="1"/>
  <c r="K18" i="1"/>
  <c r="J18" i="1"/>
  <c r="L18" i="1" s="1"/>
  <c r="I18" i="1"/>
  <c r="H18" i="1"/>
  <c r="G18" i="1"/>
  <c r="F18" i="1"/>
  <c r="K17" i="1"/>
  <c r="J17" i="1"/>
  <c r="L17" i="1" s="1"/>
  <c r="I17" i="1"/>
  <c r="H17" i="1"/>
  <c r="G17" i="1"/>
  <c r="F17" i="1"/>
  <c r="K16" i="1"/>
  <c r="J16" i="1"/>
  <c r="L16" i="1" s="1"/>
  <c r="I16" i="1"/>
  <c r="H16" i="1"/>
  <c r="G16" i="1"/>
  <c r="F16" i="1"/>
  <c r="L15" i="1"/>
  <c r="K15" i="1"/>
  <c r="J15" i="1"/>
  <c r="I15" i="1"/>
  <c r="H15" i="1"/>
  <c r="G15" i="1"/>
  <c r="F15" i="1"/>
  <c r="K14" i="1"/>
  <c r="J14" i="1"/>
  <c r="L14" i="1" s="1"/>
  <c r="I14" i="1"/>
  <c r="H14" i="1"/>
  <c r="G14" i="1"/>
  <c r="F14" i="1"/>
  <c r="K13" i="1"/>
  <c r="J13" i="1"/>
  <c r="L13" i="1" s="1"/>
  <c r="I13" i="1"/>
  <c r="H13" i="1"/>
  <c r="G13" i="1"/>
  <c r="F13" i="1"/>
  <c r="K12" i="1"/>
  <c r="J12" i="1"/>
  <c r="L12" i="1" s="1"/>
  <c r="I12" i="1"/>
  <c r="H12" i="1"/>
  <c r="G12" i="1"/>
  <c r="F12" i="1"/>
  <c r="K11" i="1"/>
  <c r="J11" i="1"/>
  <c r="L11" i="1" s="1"/>
  <c r="I11" i="1"/>
  <c r="H11" i="1"/>
  <c r="G11" i="1"/>
  <c r="F11" i="1"/>
  <c r="K10" i="1"/>
  <c r="J10" i="1"/>
  <c r="L10" i="1" s="1"/>
  <c r="I10" i="1"/>
  <c r="H10" i="1"/>
  <c r="G10" i="1"/>
  <c r="F10" i="1"/>
  <c r="K9" i="1"/>
  <c r="J9" i="1"/>
  <c r="L9" i="1" s="1"/>
  <c r="I9" i="1"/>
  <c r="H9" i="1"/>
  <c r="G9" i="1"/>
  <c r="F9" i="1"/>
  <c r="K8" i="1"/>
  <c r="J8" i="1"/>
  <c r="L8" i="1" s="1"/>
  <c r="I8" i="1"/>
  <c r="H8" i="1"/>
  <c r="G8" i="1"/>
  <c r="F8" i="1"/>
  <c r="K7" i="1"/>
  <c r="J7" i="1"/>
  <c r="L7" i="1" s="1"/>
  <c r="I7" i="1"/>
  <c r="H7" i="1"/>
  <c r="G7" i="1"/>
  <c r="F7" i="1"/>
  <c r="E73" i="1" l="1"/>
  <c r="F52" i="1"/>
  <c r="H52" i="1"/>
  <c r="G52" i="1"/>
  <c r="I52" i="1"/>
  <c r="K52" i="1"/>
  <c r="L52" i="1"/>
  <c r="J52" i="1"/>
</calcChain>
</file>

<file path=xl/sharedStrings.xml><?xml version="1.0" encoding="utf-8"?>
<sst xmlns="http://schemas.openxmlformats.org/spreadsheetml/2006/main" count="200" uniqueCount="109">
  <si>
    <t>Kosten Exploitatie</t>
  </si>
  <si>
    <t>Huurkosten per jaar (op basis van 10  facturatieperiodes per jaar)</t>
  </si>
  <si>
    <t>Tabel 1: Huur apparatuur</t>
  </si>
  <si>
    <t>Initiële Looptijd 6 jaar</t>
  </si>
  <si>
    <t>Verlenging 1 jaar</t>
  </si>
  <si>
    <t xml:space="preserve">Type </t>
  </si>
  <si>
    <t>Model conform eisen PVE</t>
  </si>
  <si>
    <t>Aantal
(Indicatief)</t>
  </si>
  <si>
    <t>Huurtarief per factuurperiode</t>
  </si>
  <si>
    <t>Jaar 1</t>
  </si>
  <si>
    <t>Jaar 2</t>
  </si>
  <si>
    <t>Jaar 3</t>
  </si>
  <si>
    <t>Jaar 4</t>
  </si>
  <si>
    <t>Jaar 5</t>
  </si>
  <si>
    <t>Jaar 6</t>
  </si>
  <si>
    <t>Jaar 7</t>
  </si>
  <si>
    <t>Type 1</t>
  </si>
  <si>
    <t>A4 MFP 25 ppm - RICOH IM C300</t>
  </si>
  <si>
    <t>optioneel</t>
  </si>
  <si>
    <t>Papierlade 500 vel</t>
  </si>
  <si>
    <t>Gewone/ reguliere cardreader</t>
  </si>
  <si>
    <t>Geintegreerde Multicardreader</t>
  </si>
  <si>
    <t>Onderzetkast</t>
  </si>
  <si>
    <t xml:space="preserve">optioneel </t>
  </si>
  <si>
    <t>Afsluiten papierlades universeel slot</t>
  </si>
  <si>
    <t>Type 2</t>
  </si>
  <si>
    <t>A3 MFP 30 ppm - RICOH IM C3000A</t>
  </si>
  <si>
    <t>Interne finisher</t>
  </si>
  <si>
    <t>Bookletfinisher</t>
  </si>
  <si>
    <t>Type 3</t>
  </si>
  <si>
    <t>A3 MFP 45 ppm - RICOH IM C4500A</t>
  </si>
  <si>
    <t>Externe finisher</t>
  </si>
  <si>
    <t>Externe bookletfinisher</t>
  </si>
  <si>
    <t>Externe hoge capaciteitslade</t>
  </si>
  <si>
    <t>Type 4</t>
  </si>
  <si>
    <t>A3 MFP 60 ppm - RICOH IM C6000</t>
  </si>
  <si>
    <t xml:space="preserve">Externe hoge capaciteitslade </t>
  </si>
  <si>
    <t>Type 5</t>
  </si>
  <si>
    <t>A3 MFP 75 ppm - RICOH IM C8000</t>
  </si>
  <si>
    <t>Externe hoge capaciteitslade A4</t>
  </si>
  <si>
    <t>Externe hoge capaciteitslade A3</t>
  </si>
  <si>
    <t>Coverinterposer</t>
  </si>
  <si>
    <t>Type 6</t>
  </si>
  <si>
    <t>A3 MFP repro 80 ppm - RICOH PRO 8300S</t>
  </si>
  <si>
    <t>Externe hoge capaciteitslade A3 (meerprijs i.p.v. A4 lade in basis)</t>
  </si>
  <si>
    <t>Type 7</t>
  </si>
  <si>
    <t>A3 MFP repro 100 ppm - RICOH PRO 8310S</t>
  </si>
  <si>
    <t>Externe hoge capaciteitslade A3  (meerprijs i.p.v. A4 lade in basis)</t>
  </si>
  <si>
    <t>Type 8</t>
  </si>
  <si>
    <t>A4 printer zwart-wit - RICOH IM 350</t>
  </si>
  <si>
    <t>Extra papierlade</t>
  </si>
  <si>
    <t>Type 9</t>
  </si>
  <si>
    <t>A4 printer kleur - RICOH IM C300</t>
  </si>
  <si>
    <t xml:space="preserve">Subtotaal  </t>
  </si>
  <si>
    <t>Toelichting</t>
  </si>
  <si>
    <t>-In de kolom 'model conform eisen PvE' moet het modelnummer van de Inschrijver worden ingevuld.</t>
  </si>
  <si>
    <t xml:space="preserve">-In de bovenstaande tabel vult Inschrijver het leasetarief per machine per maand in. De configuratie van de aangeboden machine moet voldoen aan de machinespecificaties uit Bijlage Machine specificaties. </t>
  </si>
  <si>
    <t>Afdrukkosten per jaar Multifunctionals (op basis van 10  facturatieperiodes per jaar)</t>
  </si>
  <si>
    <t>Tabel 2: Verbruik tikken Multifunctionals</t>
  </si>
  <si>
    <t>Initiële looptijd 6 jaar</t>
  </si>
  <si>
    <t>Type Print</t>
  </si>
  <si>
    <t>Volume per facturatieperiode</t>
  </si>
  <si>
    <t>Afdrukprijs</t>
  </si>
  <si>
    <t>Zwart A4</t>
  </si>
  <si>
    <t>Kleur A4</t>
  </si>
  <si>
    <t>Afdrukkosten per jaar Printers (op basis van 10 facturatieperiodes per jaar)</t>
  </si>
  <si>
    <t>Tabel 3: Verbruik tikken Printers</t>
  </si>
  <si>
    <t xml:space="preserve">-In de kolom afdrukprijs voert Inschrijver de afdrukprijs voor het betreffende type print. </t>
  </si>
  <si>
    <t xml:space="preserve">-Het volume per maand betreft een indicatief aantal. </t>
  </si>
  <si>
    <t>Kosten tijdens looptijd</t>
  </si>
  <si>
    <t>Tabel 5: Leverings- en verhuiskosten</t>
  </si>
  <si>
    <t>Soort</t>
  </si>
  <si>
    <t>Tarief</t>
  </si>
  <si>
    <t>Verhuizing intern Type 1</t>
  </si>
  <si>
    <t>Gratis</t>
  </si>
  <si>
    <t>Verhuizing intern Type 2 en 3</t>
  </si>
  <si>
    <t>Verhuizing intern Type 4 en 5</t>
  </si>
  <si>
    <t>Verhuizing intern Type 6 en 7</t>
  </si>
  <si>
    <t>Verhuizing intern Type 8 en 9</t>
  </si>
  <si>
    <t>Verhuizing extern Type 1</t>
  </si>
  <si>
    <t>Verhuizing extern Type 2 en 3</t>
  </si>
  <si>
    <t>Verhuizing exten Type 4 en 5</t>
  </si>
  <si>
    <t>Verhuizing extern Type 6 en 7</t>
  </si>
  <si>
    <t>Verhuizing extern Type 8 en 9</t>
  </si>
  <si>
    <t>-In de bovenstaande tabel vindt Inschrijver de tarieven die gerekend worden voor ondersteuning gedurende de looptijd van de Overeenkomst</t>
  </si>
  <si>
    <t>-Het betreft hier uitdrukkelijk de kosten bij uitbreiding van afdrukapparatuur.</t>
  </si>
  <si>
    <t>-Opdrachtgever is gerechtigd verhuizingen ook zelf uit (te laten) voeren. Het betreft hier verhuizingen na evaluatie door de leverancier waaruit blijkt dat toestel x beter op een andere plaats staat bij de klant.</t>
  </si>
  <si>
    <t>-Leveringen en verhuizingen vinden alleen plaats na goedkeuring . Interne verhuizingen betreffen verhuizingen op hetzelfde adres, externe verhuizingen betreft andere locaties.</t>
  </si>
  <si>
    <t>Tabel 6: Verbruiksmaterialen</t>
  </si>
  <si>
    <t>Capaciteit desbetreffende cartridge</t>
  </si>
  <si>
    <t>Nietjes Type 2 interne finisher</t>
  </si>
  <si>
    <t xml:space="preserve">Staple + Holder T (1X5000) </t>
  </si>
  <si>
    <t>Nietjes Type 2 booklet finisher</t>
  </si>
  <si>
    <t xml:space="preserve">Staple + Holder S (1X5000) </t>
  </si>
  <si>
    <t>Nietjes Type 3 interne finisher</t>
  </si>
  <si>
    <t>Nietjes Type 3 externe finisher</t>
  </si>
  <si>
    <t>Nietjes Type 3 booklet finisher</t>
  </si>
  <si>
    <t>Nietjes Type 4 booklet finisher</t>
  </si>
  <si>
    <t>Nietjes Type 5 booklet finisher</t>
  </si>
  <si>
    <t>Staple Cartridge V  (1X5000)</t>
  </si>
  <si>
    <t>Nietjes Type 6 booklet finisher</t>
  </si>
  <si>
    <t>Staple Type X (1x5000)</t>
  </si>
  <si>
    <t>Nietjes Type 7 booklet finisher</t>
  </si>
  <si>
    <t>-In de bovenstaande tabel vult Inschrijver de kosten en de capciteit van de gevraagde verbruiksmatrialen in.</t>
  </si>
  <si>
    <t>-Levering van verbruiksmaterialen vindt plaats op basis van bestelling door Opdrachtgever</t>
  </si>
  <si>
    <t>RICOH</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</si>
  <si>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</si>
  <si>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</si>
  <si>
    <t>- Clickprijs A3-formaat = 2x clickprijs A4-formaat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</si>
</sst>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 #,##0.00;&quot;€&quot;\ \-#,##0.00"/>
    <numFmt numFmtId="44" formatCode="_ &quot;€&quot;\ * #,##0.00_ ;_ &quot;€&quot;\ * \-#,##0.00_ ;_ &quot;€&quot;\ * &quot;-&quot;??_ ;_ @_ "/>
    <numFmt numFmtId="164" formatCode="_-* #,##0.00\ &quot;€&quot;_-;\-* #,##0.00\ &quot;€&quot;_-;_-* &quot;-&quot;??\ &quot;€&quot;_-;_-@_-"/>
    <numFmt numFmtId="165" formatCode="_-* #,##0.00_-;\-* #,##0.00_-;_-* &quot;-&quot;??_-;_-@_-"/>
    <numFmt numFmtId="166" formatCode="#,##0_ ;\-#,##0\ "/>
    <numFmt numFmtId="167" formatCode="_ &quot;€&quot;\ * #,##0.0000_ ;_ &quot;€&quot;\ * \-#,##0.0000_ ;_ &quot;€&quot;\ * &quot;-&quot;??_ ;_ @_ "/>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0"/>
      <color theme="1"/>
      <name val="Calibri"/>
      <family val="2"/>
      <scheme val="minor"/>
    </font>
    <font>
      <sz val="11"/>
      <name val="Calibri"/>
      <family val="2"/>
      <scheme val="minor"/>
    </font>
    <font>
      <u/>
      <sz val="10"/>
      <color theme="1"/>
      <name val="Calibri"/>
      <family val="2"/>
      <scheme val="minor"/>
    </font>
    <font>
      <u/>
      <sz val="10"/>
      <name val="Calibri"/>
      <family val="2"/>
      <scheme val="minor"/>
    </font>
    <font>
      <sz val="10"/>
      <name val="Calibri"/>
      <family val="2"/>
      <scheme val="minor"/>
    </font>
    <font>
      <b/>
      <sz val="16"/>
      <color rgb="FFFF0000"/>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277EA8"/>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indexed="64"/>
      </right>
      <top style="thin">
        <color indexed="64"/>
      </top>
      <bottom style="medium">
        <color indexed="64"/>
      </bottom>
      <diagonal/>
    </border>
    <border>
      <left style="thin">
        <color indexed="64"/>
      </left>
      <right/>
      <top/>
      <bottom style="thin">
        <color rgb="FF000000"/>
      </bottom>
      <diagonal/>
    </border>
    <border>
      <left/>
      <right/>
      <top/>
      <bottom style="thin">
        <color rgb="FF000000"/>
      </bottom>
      <diagonal/>
    </border>
    <border>
      <left style="thin">
        <color indexed="64"/>
      </left>
      <right style="medium">
        <color indexed="64"/>
      </right>
      <top style="thin">
        <color indexed="64"/>
      </top>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8">
    <xf numFmtId="0" fontId="0" fillId="0" borderId="0" xfId="0"/>
    <xf numFmtId="0" fontId="5" fillId="0" borderId="0" xfId="0" applyFont="1"/>
    <xf numFmtId="0" fontId="6" fillId="0" borderId="0" xfId="0" applyFont="1"/>
    <xf numFmtId="0" fontId="0" fillId="2" borderId="6" xfId="0" applyFill="1" applyBorder="1" applyAlignment="1">
      <alignment horizont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4" xfId="0" applyFont="1" applyFill="1" applyBorder="1" applyAlignment="1" applyProtection="1">
      <alignment horizontal="left" vertical="center"/>
      <protection locked="0"/>
    </xf>
    <xf numFmtId="0" fontId="3" fillId="5" borderId="14" xfId="0" applyFont="1" applyFill="1" applyBorder="1" applyAlignment="1">
      <alignment horizontal="center" vertical="center"/>
    </xf>
    <xf numFmtId="164" fontId="0" fillId="4" borderId="15" xfId="2" applyFont="1" applyFill="1" applyBorder="1" applyAlignment="1" applyProtection="1">
      <alignment horizontal="center" vertical="center"/>
      <protection locked="0"/>
    </xf>
    <xf numFmtId="44" fontId="0" fillId="6" borderId="7"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6" borderId="16" xfId="0" applyNumberFormat="1" applyFill="1" applyBorder="1" applyAlignment="1">
      <alignment horizontal="center" vertical="center"/>
    </xf>
    <xf numFmtId="164" fontId="7" fillId="6" borderId="17" xfId="2" applyFont="1" applyFill="1" applyBorder="1" applyAlignment="1" applyProtection="1">
      <alignment horizontal="center" vertical="center"/>
    </xf>
    <xf numFmtId="0" fontId="0" fillId="0" borderId="18" xfId="0" applyBorder="1" applyAlignment="1">
      <alignment horizontal="center" vertical="center"/>
    </xf>
    <xf numFmtId="0" fontId="0" fillId="5" borderId="19" xfId="0" applyFill="1" applyBorder="1" applyAlignment="1" applyProtection="1">
      <alignment horizontal="left" vertical="center"/>
      <protection locked="0"/>
    </xf>
    <xf numFmtId="0" fontId="0" fillId="5" borderId="19" xfId="0" applyFill="1" applyBorder="1" applyAlignment="1">
      <alignment horizontal="center" vertical="center"/>
    </xf>
    <xf numFmtId="44" fontId="0" fillId="6" borderId="20"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6" borderId="15" xfId="0" applyNumberFormat="1" applyFill="1" applyBorder="1" applyAlignment="1">
      <alignment horizontal="center" vertical="center"/>
    </xf>
    <xf numFmtId="164" fontId="7" fillId="6" borderId="22" xfId="2" applyFont="1" applyFill="1" applyBorder="1" applyAlignment="1" applyProtection="1">
      <alignment horizontal="center" vertical="center"/>
    </xf>
    <xf numFmtId="0" fontId="3" fillId="0" borderId="20" xfId="0" applyFont="1" applyBorder="1" applyAlignment="1">
      <alignment horizontal="center" vertical="center"/>
    </xf>
    <xf numFmtId="0" fontId="3" fillId="4" borderId="21" xfId="0" applyFont="1" applyFill="1" applyBorder="1" applyAlignment="1" applyProtection="1">
      <alignment horizontal="left" vertical="center"/>
      <protection locked="0"/>
    </xf>
    <xf numFmtId="0" fontId="3" fillId="5" borderId="21" xfId="0" applyFont="1" applyFill="1" applyBorder="1" applyAlignment="1">
      <alignment horizontal="center" vertical="center"/>
    </xf>
    <xf numFmtId="0" fontId="0" fillId="0" borderId="20" xfId="0" applyBorder="1" applyAlignment="1">
      <alignment horizontal="center" vertical="center"/>
    </xf>
    <xf numFmtId="0" fontId="0" fillId="5" borderId="21" xfId="0" applyFill="1" applyBorder="1" applyAlignment="1" applyProtection="1">
      <alignment horizontal="left" vertical="center"/>
      <protection locked="0"/>
    </xf>
    <xf numFmtId="0" fontId="0" fillId="5" borderId="21" xfId="0" applyFill="1" applyBorder="1" applyAlignment="1">
      <alignment horizontal="center" vertical="center"/>
    </xf>
    <xf numFmtId="164" fontId="0" fillId="4" borderId="22" xfId="2" applyFont="1" applyFill="1" applyBorder="1" applyAlignment="1" applyProtection="1">
      <alignment horizontal="center" vertical="center"/>
      <protection locked="0"/>
    </xf>
    <xf numFmtId="44" fontId="0" fillId="6" borderId="18" xfId="0" applyNumberFormat="1" applyFill="1" applyBorder="1" applyAlignment="1">
      <alignment horizontal="center" vertical="center"/>
    </xf>
    <xf numFmtId="0" fontId="0" fillId="0" borderId="23" xfId="0" applyBorder="1"/>
    <xf numFmtId="164" fontId="3" fillId="0" borderId="12" xfId="2" applyFont="1" applyFill="1" applyBorder="1" applyAlignment="1" applyProtection="1">
      <alignment horizontal="right" vertical="center"/>
    </xf>
    <xf numFmtId="44" fontId="0" fillId="6" borderId="24" xfId="0" applyNumberFormat="1" applyFill="1" applyBorder="1" applyAlignment="1">
      <alignment horizontal="center" vertical="center"/>
    </xf>
    <xf numFmtId="44" fontId="0" fillId="6" borderId="25" xfId="0" applyNumberFormat="1" applyFill="1" applyBorder="1" applyAlignment="1">
      <alignment horizontal="center" vertical="center"/>
    </xf>
    <xf numFmtId="0" fontId="8" fillId="7" borderId="26" xfId="0" applyFont="1" applyFill="1" applyBorder="1" applyAlignment="1">
      <alignment vertical="center"/>
    </xf>
    <xf numFmtId="0" fontId="6" fillId="7" borderId="27" xfId="0" applyFont="1" applyFill="1" applyBorder="1" applyAlignment="1">
      <alignment vertical="center"/>
    </xf>
    <xf numFmtId="0" fontId="6" fillId="7" borderId="27" xfId="0" applyFont="1" applyFill="1" applyBorder="1"/>
    <xf numFmtId="0" fontId="0" fillId="7" borderId="27" xfId="0" applyFill="1" applyBorder="1"/>
    <xf numFmtId="0" fontId="0" fillId="7" borderId="28" xfId="0" applyFill="1" applyBorder="1"/>
    <xf numFmtId="49" fontId="6" fillId="7" borderId="29" xfId="0" applyNumberFormat="1" applyFont="1" applyFill="1" applyBorder="1" applyAlignment="1">
      <alignment vertical="center"/>
    </xf>
    <xf numFmtId="0" fontId="6" fillId="7" borderId="0" xfId="0" applyFont="1" applyFill="1" applyAlignment="1">
      <alignment vertical="center"/>
    </xf>
    <xf numFmtId="0" fontId="6" fillId="7" borderId="0" xfId="0" applyFont="1" applyFill="1"/>
    <xf numFmtId="0" fontId="0" fillId="7" borderId="0" xfId="0" applyFill="1"/>
    <xf numFmtId="0" fontId="0" fillId="7" borderId="30" xfId="0" applyFill="1" applyBorder="1"/>
    <xf numFmtId="49" fontId="6" fillId="7" borderId="31" xfId="0" quotePrefix="1" applyNumberFormat="1" applyFont="1" applyFill="1" applyBorder="1" applyAlignment="1">
      <alignment vertical="center"/>
    </xf>
    <xf numFmtId="0" fontId="6" fillId="7" borderId="32" xfId="0" applyFont="1" applyFill="1" applyBorder="1" applyAlignment="1">
      <alignment vertical="center"/>
    </xf>
    <xf numFmtId="0" fontId="6" fillId="7" borderId="32" xfId="0" applyFont="1" applyFill="1" applyBorder="1"/>
    <xf numFmtId="0" fontId="0" fillId="7" borderId="32" xfId="0" applyFill="1" applyBorder="1"/>
    <xf numFmtId="0" fontId="0" fillId="7" borderId="33" xfId="0" applyFill="1" applyBorder="1"/>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8" xfId="0" applyFont="1" applyFill="1" applyBorder="1" applyAlignment="1">
      <alignment horizontal="center" vertical="center"/>
    </xf>
    <xf numFmtId="166" fontId="0" fillId="0" borderId="21" xfId="1" applyNumberFormat="1" applyFont="1" applyFill="1" applyBorder="1" applyAlignment="1" applyProtection="1">
      <alignment horizontal="right" vertical="center" indent="11"/>
    </xf>
    <xf numFmtId="167" fontId="0" fillId="4" borderId="15" xfId="2" applyNumberFormat="1" applyFont="1" applyFill="1" applyBorder="1" applyAlignment="1" applyProtection="1">
      <alignment horizontal="center" vertical="center"/>
      <protection locked="0"/>
    </xf>
    <xf numFmtId="44" fontId="0" fillId="6" borderId="39" xfId="0" applyNumberFormat="1" applyFill="1" applyBorder="1" applyAlignment="1">
      <alignment horizontal="center" vertical="center"/>
    </xf>
    <xf numFmtId="0" fontId="0" fillId="0" borderId="40" xfId="0" applyBorder="1" applyAlignment="1">
      <alignment horizontal="center" vertical="center"/>
    </xf>
    <xf numFmtId="166" fontId="0" fillId="0" borderId="41" xfId="1" applyNumberFormat="1" applyFont="1" applyFill="1" applyBorder="1" applyAlignment="1" applyProtection="1">
      <alignment horizontal="right" vertical="center" indent="11"/>
    </xf>
    <xf numFmtId="167" fontId="0" fillId="4" borderId="42" xfId="2" applyNumberFormat="1" applyFont="1" applyFill="1" applyBorder="1" applyAlignment="1" applyProtection="1">
      <alignment horizontal="center" vertical="center"/>
      <protection locked="0"/>
    </xf>
    <xf numFmtId="164" fontId="3" fillId="0" borderId="0" xfId="2" applyFont="1" applyFill="1" applyBorder="1" applyAlignment="1" applyProtection="1">
      <alignment horizontal="right" vertical="center"/>
    </xf>
    <xf numFmtId="44" fontId="0" fillId="6" borderId="43" xfId="0" applyNumberFormat="1" applyFill="1" applyBorder="1" applyAlignment="1">
      <alignment horizontal="center" vertical="center"/>
    </xf>
    <xf numFmtId="0" fontId="0" fillId="2" borderId="44" xfId="0" applyFill="1" applyBorder="1" applyAlignment="1">
      <alignment horizontal="center"/>
    </xf>
    <xf numFmtId="0" fontId="4" fillId="3" borderId="45" xfId="0" applyFont="1" applyFill="1" applyBorder="1" applyAlignment="1">
      <alignment horizontal="center" vertical="center"/>
    </xf>
    <xf numFmtId="44" fontId="0" fillId="6" borderId="46" xfId="0" applyNumberFormat="1" applyFill="1" applyBorder="1" applyAlignment="1">
      <alignment horizontal="center" vertical="center"/>
    </xf>
    <xf numFmtId="44" fontId="0" fillId="6" borderId="11" xfId="0" applyNumberFormat="1" applyFill="1" applyBorder="1" applyAlignment="1">
      <alignment horizontal="center" vertical="center"/>
    </xf>
    <xf numFmtId="44" fontId="0" fillId="6" borderId="10" xfId="0" applyNumberFormat="1" applyFill="1" applyBorder="1" applyAlignment="1">
      <alignment horizontal="center" vertical="center"/>
    </xf>
    <xf numFmtId="44" fontId="0" fillId="6" borderId="47" xfId="0" applyNumberFormat="1" applyFill="1" applyBorder="1" applyAlignment="1">
      <alignment horizontal="center" vertical="center"/>
    </xf>
    <xf numFmtId="44" fontId="0" fillId="6" borderId="48" xfId="0" applyNumberFormat="1" applyFill="1" applyBorder="1" applyAlignment="1">
      <alignment horizontal="center" vertical="center"/>
    </xf>
    <xf numFmtId="44" fontId="0" fillId="6" borderId="49" xfId="0" applyNumberFormat="1" applyFill="1" applyBorder="1" applyAlignment="1">
      <alignment horizontal="center" vertical="center"/>
    </xf>
    <xf numFmtId="0" fontId="0" fillId="7" borderId="27" xfId="0" applyFill="1" applyBorder="1" applyAlignment="1">
      <alignment vertical="center"/>
    </xf>
    <xf numFmtId="0" fontId="0" fillId="7" borderId="0" xfId="0" applyFill="1" applyAlignment="1">
      <alignment vertical="center"/>
    </xf>
    <xf numFmtId="49" fontId="6" fillId="7" borderId="31" xfId="0" applyNumberFormat="1" applyFont="1" applyFill="1" applyBorder="1" applyAlignment="1">
      <alignment vertical="center"/>
    </xf>
    <xf numFmtId="0" fontId="0" fillId="7" borderId="32" xfId="0" applyFill="1" applyBorder="1" applyAlignment="1">
      <alignment vertical="center"/>
    </xf>
    <xf numFmtId="164" fontId="0" fillId="0" borderId="0" xfId="2" applyFont="1" applyProtection="1"/>
    <xf numFmtId="0" fontId="2" fillId="3" borderId="17" xfId="0" applyFont="1" applyFill="1" applyBorder="1" applyAlignment="1">
      <alignment horizontal="center" vertical="center"/>
    </xf>
    <xf numFmtId="0" fontId="0" fillId="0" borderId="20" xfId="0" applyBorder="1" applyAlignment="1">
      <alignment horizontal="left" vertical="center"/>
    </xf>
    <xf numFmtId="164" fontId="0" fillId="0" borderId="22" xfId="2" applyFont="1" applyFill="1" applyBorder="1" applyAlignment="1" applyProtection="1">
      <alignment horizontal="center" vertical="center"/>
    </xf>
    <xf numFmtId="7" fontId="0" fillId="4" borderId="22" xfId="2" applyNumberFormat="1" applyFont="1" applyFill="1" applyBorder="1" applyAlignment="1" applyProtection="1">
      <alignment horizontal="center" vertical="center"/>
      <protection locked="0"/>
    </xf>
    <xf numFmtId="0" fontId="0" fillId="0" borderId="40" xfId="0" applyBorder="1" applyAlignment="1">
      <alignment horizontal="left" vertical="center"/>
    </xf>
    <xf numFmtId="7" fontId="0" fillId="4" borderId="50" xfId="2" applyNumberFormat="1" applyFont="1" applyFill="1" applyBorder="1" applyAlignment="1" applyProtection="1">
      <alignment horizontal="center" vertical="center"/>
      <protection locked="0"/>
    </xf>
    <xf numFmtId="0" fontId="0" fillId="0" borderId="0" xfId="0" applyProtection="1">
      <protection locked="0"/>
    </xf>
    <xf numFmtId="0" fontId="9" fillId="7" borderId="26" xfId="0" applyFont="1" applyFill="1" applyBorder="1" applyAlignment="1">
      <alignment vertical="center"/>
    </xf>
    <xf numFmtId="0" fontId="10" fillId="7" borderId="27" xfId="0" applyFont="1" applyFill="1" applyBorder="1" applyAlignment="1">
      <alignment vertical="center"/>
    </xf>
    <xf numFmtId="0" fontId="10" fillId="7" borderId="27" xfId="0" applyFont="1" applyFill="1" applyBorder="1"/>
    <xf numFmtId="0" fontId="0" fillId="0" borderId="29" xfId="0" applyBorder="1"/>
    <xf numFmtId="49" fontId="10" fillId="7" borderId="29" xfId="0" applyNumberFormat="1" applyFont="1" applyFill="1" applyBorder="1" applyAlignment="1">
      <alignment vertical="center"/>
    </xf>
    <xf numFmtId="0" fontId="10" fillId="7" borderId="0" xfId="0" applyFont="1" applyFill="1" applyAlignment="1">
      <alignment vertical="center"/>
    </xf>
    <xf numFmtId="0" fontId="10" fillId="7" borderId="0" xfId="0" applyFont="1" applyFill="1"/>
    <xf numFmtId="49" fontId="10" fillId="7" borderId="29" xfId="0" quotePrefix="1" applyNumberFormat="1" applyFont="1" applyFill="1" applyBorder="1" applyAlignment="1">
      <alignment vertical="center"/>
    </xf>
    <xf numFmtId="49" fontId="10" fillId="7" borderId="51" xfId="0" applyNumberFormat="1" applyFont="1" applyFill="1" applyBorder="1" applyAlignment="1">
      <alignment vertical="center"/>
    </xf>
    <xf numFmtId="0" fontId="10" fillId="7" borderId="52" xfId="0" applyFont="1" applyFill="1" applyBorder="1" applyAlignment="1">
      <alignment vertical="center"/>
    </xf>
    <xf numFmtId="0" fontId="10" fillId="7" borderId="52" xfId="0" applyFont="1" applyFill="1" applyBorder="1"/>
    <xf numFmtId="164" fontId="0" fillId="4" borderId="15" xfId="2" applyFont="1" applyFill="1" applyBorder="1" applyAlignment="1" applyProtection="1">
      <alignment horizontal="center" vertical="center"/>
    </xf>
    <xf numFmtId="167" fontId="0" fillId="4" borderId="22" xfId="2" applyNumberFormat="1" applyFont="1" applyFill="1" applyBorder="1" applyAlignment="1" applyProtection="1">
      <alignment horizontal="center" vertical="center"/>
    </xf>
    <xf numFmtId="167" fontId="0" fillId="4" borderId="53" xfId="2" applyNumberFormat="1" applyFont="1" applyFill="1" applyBorder="1" applyAlignment="1" applyProtection="1">
      <alignment horizontal="center" vertical="center"/>
    </xf>
    <xf numFmtId="164" fontId="0" fillId="4" borderId="42" xfId="2" applyFont="1" applyFill="1" applyBorder="1" applyAlignment="1" applyProtection="1">
      <alignment horizontal="center" vertical="center"/>
    </xf>
    <xf numFmtId="167" fontId="0" fillId="4" borderId="50" xfId="2" applyNumberFormat="1" applyFont="1" applyFill="1" applyBorder="1" applyAlignment="1" applyProtection="1">
      <alignment horizontal="center" vertical="center"/>
    </xf>
    <xf numFmtId="0" fontId="6" fillId="7" borderId="28" xfId="0" applyFont="1" applyFill="1" applyBorder="1" applyAlignment="1">
      <alignment vertical="center"/>
    </xf>
    <xf numFmtId="0" fontId="6" fillId="7" borderId="30" xfId="0" applyFont="1" applyFill="1" applyBorder="1" applyAlignment="1">
      <alignment vertical="center"/>
    </xf>
    <xf numFmtId="0" fontId="6" fillId="7" borderId="33" xfId="0" applyFont="1" applyFill="1" applyBorder="1" applyAlignment="1">
      <alignment vertical="center"/>
    </xf>
    <xf numFmtId="0" fontId="11" fillId="0" borderId="0" xfId="0" applyFont="1"/>
    <xf numFmtId="0" fontId="11" fillId="0" borderId="21" xfId="0" applyFont="1" applyBorder="1" applyAlignment="1">
      <alignment horizontal="center" vertical="center"/>
    </xf>
    <xf numFmtId="0" fontId="12" fillId="0" borderId="21" xfId="0" applyFont="1" applyBorder="1" applyAlignment="1">
      <alignment horizontal="center" vertical="center" wrapText="1"/>
    </xf>
    <xf numFmtId="0" fontId="0" fillId="2" borderId="34" xfId="0" applyFill="1" applyBorder="1" applyAlignment="1">
      <alignment horizontal="center"/>
    </xf>
    <xf numFmtId="0" fontId="0" fillId="2" borderId="35" xfId="0" applyFill="1" applyBorder="1" applyAlignment="1">
      <alignment horizontal="center"/>
    </xf>
    <xf numFmtId="0" fontId="0" fillId="2" borderId="35" xfId="0" applyFill="1" applyBorder="1"/>
    <xf numFmtId="0" fontId="0" fillId="2" borderId="36" xfId="0" applyFill="1" applyBorder="1"/>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2" borderId="4" xfId="0" applyFill="1" applyBorder="1" applyAlignment="1">
      <alignment horizontal="center"/>
    </xf>
    <xf numFmtId="0" fontId="0" fillId="2" borderId="2" xfId="0" applyFill="1" applyBorder="1" applyAlignment="1">
      <alignment horizontal="center"/>
    </xf>
    <xf numFmtId="0" fontId="0" fillId="0" borderId="5" xfId="0" applyBorder="1"/>
    <xf numFmtId="0" fontId="7"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7" fillId="0" borderId="1" xfId="0" applyFont="1" applyBorder="1" applyAlignment="1">
      <alignment horizontal="center" wrapText="1"/>
    </xf>
  </cellXfs>
  <cellStyles count="3">
    <cellStyle name="Komma" xfId="1" builtinId="3"/>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E639-7305-4BDF-A794-56D8CBE097AA}">
  <dimension ref="B1:L78"/>
  <sheetViews>
    <sheetView tabSelected="1" topLeftCell="A70" workbookViewId="0">
      <selection activeCell="B79" sqref="B79"/>
    </sheetView>
  </sheetViews>
  <sheetFormatPr defaultColWidth="9" defaultRowHeight="14.4" x14ac:dyDescent="0.3"/>
  <cols>
    <col min="1" max="1" width="15.6640625" customWidth="1"/>
    <col min="2" max="2" width="13.44140625" customWidth="1"/>
    <col min="3" max="3" width="59.88671875" customWidth="1"/>
    <col min="4" max="13" width="18.6640625" customWidth="1"/>
    <col min="14" max="14" width="12.88671875" customWidth="1"/>
  </cols>
  <sheetData>
    <row r="1" spans="2:12" ht="21" x14ac:dyDescent="0.4">
      <c r="B1" s="111" t="s">
        <v>105</v>
      </c>
    </row>
    <row r="2" spans="2:12" ht="21" x14ac:dyDescent="0.4">
      <c r="B2" s="1" t="s">
        <v>0</v>
      </c>
    </row>
    <row r="3" spans="2:12" ht="88.2" customHeight="1" thickBot="1" x14ac:dyDescent="0.35">
      <c r="B3" s="112" t="s">
        <v>106</v>
      </c>
      <c r="C3" s="113" t="s">
        <v>107</v>
      </c>
      <c r="D3" s="113"/>
      <c r="E3" s="113"/>
    </row>
    <row r="4" spans="2:12" ht="15" thickBot="1" x14ac:dyDescent="0.35">
      <c r="F4" s="118" t="s">
        <v>1</v>
      </c>
      <c r="G4" s="119"/>
      <c r="H4" s="119"/>
      <c r="I4" s="119"/>
      <c r="J4" s="119"/>
      <c r="K4" s="119"/>
      <c r="L4" s="120"/>
    </row>
    <row r="5" spans="2:12" ht="15" thickBot="1" x14ac:dyDescent="0.35">
      <c r="B5" s="2" t="s">
        <v>2</v>
      </c>
      <c r="F5" s="121" t="s">
        <v>3</v>
      </c>
      <c r="G5" s="122"/>
      <c r="H5" s="122"/>
      <c r="I5" s="122"/>
      <c r="J5" s="122"/>
      <c r="K5" s="123"/>
      <c r="L5" s="3" t="s">
        <v>4</v>
      </c>
    </row>
    <row r="6" spans="2:12" ht="29.4" thickBot="1" x14ac:dyDescent="0.35">
      <c r="B6" s="4" t="s">
        <v>5</v>
      </c>
      <c r="C6" s="5" t="s">
        <v>6</v>
      </c>
      <c r="D6" s="6" t="s">
        <v>7</v>
      </c>
      <c r="E6" s="7" t="s">
        <v>8</v>
      </c>
      <c r="F6" s="8" t="s">
        <v>9</v>
      </c>
      <c r="G6" s="9" t="s">
        <v>10</v>
      </c>
      <c r="H6" s="9" t="s">
        <v>11</v>
      </c>
      <c r="I6" s="10" t="s">
        <v>12</v>
      </c>
      <c r="J6" s="11" t="s">
        <v>13</v>
      </c>
      <c r="K6" s="12" t="s">
        <v>14</v>
      </c>
      <c r="L6" s="13" t="s">
        <v>15</v>
      </c>
    </row>
    <row r="7" spans="2:12" ht="20.100000000000001" customHeight="1" x14ac:dyDescent="0.3">
      <c r="B7" s="14" t="s">
        <v>16</v>
      </c>
      <c r="C7" s="15" t="s">
        <v>17</v>
      </c>
      <c r="D7" s="16">
        <v>300</v>
      </c>
      <c r="E7" s="17">
        <v>25.57</v>
      </c>
      <c r="F7" s="18">
        <f t="shared" ref="F7:K22" si="0">$D7*$E7*10</f>
        <v>76710</v>
      </c>
      <c r="G7" s="19">
        <f t="shared" si="0"/>
        <v>76710</v>
      </c>
      <c r="H7" s="19">
        <f t="shared" si="0"/>
        <v>76710</v>
      </c>
      <c r="I7" s="20">
        <f t="shared" si="0"/>
        <v>76710</v>
      </c>
      <c r="J7" s="20">
        <f t="shared" si="0"/>
        <v>76710</v>
      </c>
      <c r="K7" s="20">
        <f t="shared" si="0"/>
        <v>76710</v>
      </c>
      <c r="L7" s="21">
        <f>J7*0</f>
        <v>0</v>
      </c>
    </row>
    <row r="8" spans="2:12" ht="15" customHeight="1" x14ac:dyDescent="0.3">
      <c r="B8" s="22" t="s">
        <v>18</v>
      </c>
      <c r="C8" s="23" t="s">
        <v>19</v>
      </c>
      <c r="D8" s="24">
        <v>60</v>
      </c>
      <c r="E8" s="17">
        <v>3.06</v>
      </c>
      <c r="F8" s="25">
        <f t="shared" si="0"/>
        <v>1836</v>
      </c>
      <c r="G8" s="26">
        <f>$D8*$E8*10</f>
        <v>1836</v>
      </c>
      <c r="H8" s="26">
        <f>$D8*$E8*10</f>
        <v>1836</v>
      </c>
      <c r="I8" s="27">
        <f>$D8*$E8*10</f>
        <v>1836</v>
      </c>
      <c r="J8" s="27">
        <f>$D8*$E8*10</f>
        <v>1836</v>
      </c>
      <c r="K8" s="27">
        <f>$D8*$E8*10</f>
        <v>1836</v>
      </c>
      <c r="L8" s="28">
        <f>J8*0</f>
        <v>0</v>
      </c>
    </row>
    <row r="9" spans="2:12" ht="15" customHeight="1" x14ac:dyDescent="0.3">
      <c r="B9" s="22" t="s">
        <v>18</v>
      </c>
      <c r="C9" s="23" t="s">
        <v>20</v>
      </c>
      <c r="D9" s="24">
        <v>100</v>
      </c>
      <c r="E9" s="17">
        <v>2.5299999999999998</v>
      </c>
      <c r="F9" s="25">
        <f t="shared" si="0"/>
        <v>2529.9999999999995</v>
      </c>
      <c r="G9" s="26">
        <f t="shared" si="0"/>
        <v>2529.9999999999995</v>
      </c>
      <c r="H9" s="26">
        <f t="shared" si="0"/>
        <v>2529.9999999999995</v>
      </c>
      <c r="I9" s="27">
        <f t="shared" si="0"/>
        <v>2529.9999999999995</v>
      </c>
      <c r="J9" s="27">
        <f t="shared" si="0"/>
        <v>2529.9999999999995</v>
      </c>
      <c r="K9" s="27">
        <f t="shared" si="0"/>
        <v>2529.9999999999995</v>
      </c>
      <c r="L9" s="28">
        <f t="shared" ref="L9:L50" si="1">J9*0</f>
        <v>0</v>
      </c>
    </row>
    <row r="10" spans="2:12" ht="15" customHeight="1" x14ac:dyDescent="0.3">
      <c r="B10" s="22" t="s">
        <v>18</v>
      </c>
      <c r="C10" s="23" t="s">
        <v>21</v>
      </c>
      <c r="D10" s="24">
        <v>100</v>
      </c>
      <c r="E10" s="17">
        <v>2.5299999999999998</v>
      </c>
      <c r="F10" s="25">
        <f t="shared" si="0"/>
        <v>2529.9999999999995</v>
      </c>
      <c r="G10" s="26">
        <f t="shared" si="0"/>
        <v>2529.9999999999995</v>
      </c>
      <c r="H10" s="26">
        <f t="shared" si="0"/>
        <v>2529.9999999999995</v>
      </c>
      <c r="I10" s="27">
        <f t="shared" si="0"/>
        <v>2529.9999999999995</v>
      </c>
      <c r="J10" s="27">
        <f t="shared" si="0"/>
        <v>2529.9999999999995</v>
      </c>
      <c r="K10" s="27">
        <f t="shared" si="0"/>
        <v>2529.9999999999995</v>
      </c>
      <c r="L10" s="28">
        <f t="shared" si="1"/>
        <v>0</v>
      </c>
    </row>
    <row r="11" spans="2:12" ht="15" customHeight="1" x14ac:dyDescent="0.3">
      <c r="B11" s="22" t="s">
        <v>18</v>
      </c>
      <c r="C11" s="23" t="s">
        <v>22</v>
      </c>
      <c r="D11" s="24">
        <v>150</v>
      </c>
      <c r="E11" s="17">
        <v>1.3</v>
      </c>
      <c r="F11" s="25">
        <f t="shared" si="0"/>
        <v>1950</v>
      </c>
      <c r="G11" s="26">
        <f t="shared" si="0"/>
        <v>1950</v>
      </c>
      <c r="H11" s="26">
        <f t="shared" si="0"/>
        <v>1950</v>
      </c>
      <c r="I11" s="27">
        <f t="shared" si="0"/>
        <v>1950</v>
      </c>
      <c r="J11" s="27">
        <f t="shared" si="0"/>
        <v>1950</v>
      </c>
      <c r="K11" s="27">
        <f t="shared" si="0"/>
        <v>1950</v>
      </c>
      <c r="L11" s="28">
        <f t="shared" si="1"/>
        <v>0</v>
      </c>
    </row>
    <row r="12" spans="2:12" ht="15" customHeight="1" x14ac:dyDescent="0.3">
      <c r="B12" s="22" t="s">
        <v>23</v>
      </c>
      <c r="C12" s="23" t="s">
        <v>24</v>
      </c>
      <c r="D12" s="24">
        <v>50</v>
      </c>
      <c r="E12" s="17">
        <v>1.64</v>
      </c>
      <c r="F12" s="25">
        <f t="shared" si="0"/>
        <v>820</v>
      </c>
      <c r="G12" s="26">
        <f t="shared" si="0"/>
        <v>820</v>
      </c>
      <c r="H12" s="26">
        <f t="shared" si="0"/>
        <v>820</v>
      </c>
      <c r="I12" s="27">
        <f t="shared" si="0"/>
        <v>820</v>
      </c>
      <c r="J12" s="27">
        <f t="shared" si="0"/>
        <v>820</v>
      </c>
      <c r="K12" s="27">
        <f t="shared" si="0"/>
        <v>820</v>
      </c>
      <c r="L12" s="28">
        <f t="shared" si="1"/>
        <v>0</v>
      </c>
    </row>
    <row r="13" spans="2:12" ht="20.100000000000001" customHeight="1" x14ac:dyDescent="0.3">
      <c r="B13" s="29" t="s">
        <v>25</v>
      </c>
      <c r="C13" s="30" t="s">
        <v>26</v>
      </c>
      <c r="D13" s="31">
        <v>550</v>
      </c>
      <c r="E13" s="17">
        <v>33.619999999999997</v>
      </c>
      <c r="F13" s="25">
        <f t="shared" si="0"/>
        <v>184910</v>
      </c>
      <c r="G13" s="26">
        <f t="shared" si="0"/>
        <v>184910</v>
      </c>
      <c r="H13" s="26">
        <f t="shared" si="0"/>
        <v>184910</v>
      </c>
      <c r="I13" s="27">
        <f t="shared" si="0"/>
        <v>184910</v>
      </c>
      <c r="J13" s="27">
        <f t="shared" si="0"/>
        <v>184910</v>
      </c>
      <c r="K13" s="27">
        <f t="shared" si="0"/>
        <v>184910</v>
      </c>
      <c r="L13" s="28">
        <f t="shared" si="1"/>
        <v>0</v>
      </c>
    </row>
    <row r="14" spans="2:12" ht="15" customHeight="1" x14ac:dyDescent="0.3">
      <c r="B14" s="32" t="s">
        <v>18</v>
      </c>
      <c r="C14" s="33" t="s">
        <v>19</v>
      </c>
      <c r="D14" s="34">
        <v>500</v>
      </c>
      <c r="E14" s="17">
        <v>6.53</v>
      </c>
      <c r="F14" s="25">
        <f t="shared" si="0"/>
        <v>32650</v>
      </c>
      <c r="G14" s="26">
        <f t="shared" si="0"/>
        <v>32650</v>
      </c>
      <c r="H14" s="26">
        <f t="shared" si="0"/>
        <v>32650</v>
      </c>
      <c r="I14" s="27">
        <f t="shared" si="0"/>
        <v>32650</v>
      </c>
      <c r="J14" s="27">
        <f t="shared" si="0"/>
        <v>32650</v>
      </c>
      <c r="K14" s="27">
        <f t="shared" si="0"/>
        <v>32650</v>
      </c>
      <c r="L14" s="28">
        <f t="shared" si="1"/>
        <v>0</v>
      </c>
    </row>
    <row r="15" spans="2:12" ht="15" customHeight="1" x14ac:dyDescent="0.3">
      <c r="B15" s="32" t="s">
        <v>18</v>
      </c>
      <c r="C15" s="33" t="s">
        <v>27</v>
      </c>
      <c r="D15" s="34">
        <v>150</v>
      </c>
      <c r="E15" s="17">
        <v>8.98</v>
      </c>
      <c r="F15" s="25">
        <f t="shared" si="0"/>
        <v>13470</v>
      </c>
      <c r="G15" s="26">
        <f t="shared" si="0"/>
        <v>13470</v>
      </c>
      <c r="H15" s="26">
        <f t="shared" si="0"/>
        <v>13470</v>
      </c>
      <c r="I15" s="27">
        <f t="shared" si="0"/>
        <v>13470</v>
      </c>
      <c r="J15" s="27">
        <f t="shared" si="0"/>
        <v>13470</v>
      </c>
      <c r="K15" s="27">
        <f t="shared" si="0"/>
        <v>13470</v>
      </c>
      <c r="L15" s="28">
        <f t="shared" si="1"/>
        <v>0</v>
      </c>
    </row>
    <row r="16" spans="2:12" ht="15" customHeight="1" x14ac:dyDescent="0.3">
      <c r="B16" s="32" t="s">
        <v>18</v>
      </c>
      <c r="C16" s="33" t="s">
        <v>28</v>
      </c>
      <c r="D16" s="34">
        <v>50</v>
      </c>
      <c r="E16" s="17">
        <v>22</v>
      </c>
      <c r="F16" s="25">
        <f t="shared" si="0"/>
        <v>11000</v>
      </c>
      <c r="G16" s="26">
        <f t="shared" si="0"/>
        <v>11000</v>
      </c>
      <c r="H16" s="26">
        <f t="shared" si="0"/>
        <v>11000</v>
      </c>
      <c r="I16" s="27">
        <f t="shared" si="0"/>
        <v>11000</v>
      </c>
      <c r="J16" s="27">
        <f t="shared" si="0"/>
        <v>11000</v>
      </c>
      <c r="K16" s="27">
        <f t="shared" si="0"/>
        <v>11000</v>
      </c>
      <c r="L16" s="28">
        <f t="shared" si="1"/>
        <v>0</v>
      </c>
    </row>
    <row r="17" spans="2:12" ht="15" customHeight="1" x14ac:dyDescent="0.3">
      <c r="B17" s="32" t="s">
        <v>18</v>
      </c>
      <c r="C17" s="23" t="s">
        <v>20</v>
      </c>
      <c r="D17" s="34">
        <v>200</v>
      </c>
      <c r="E17" s="17">
        <v>3.08</v>
      </c>
      <c r="F17" s="25">
        <f t="shared" si="0"/>
        <v>6160</v>
      </c>
      <c r="G17" s="26">
        <f t="shared" si="0"/>
        <v>6160</v>
      </c>
      <c r="H17" s="26">
        <f t="shared" si="0"/>
        <v>6160</v>
      </c>
      <c r="I17" s="27">
        <f t="shared" si="0"/>
        <v>6160</v>
      </c>
      <c r="J17" s="27">
        <f t="shared" si="0"/>
        <v>6160</v>
      </c>
      <c r="K17" s="27">
        <f t="shared" si="0"/>
        <v>6160</v>
      </c>
      <c r="L17" s="28">
        <f t="shared" si="1"/>
        <v>0</v>
      </c>
    </row>
    <row r="18" spans="2:12" ht="15" customHeight="1" x14ac:dyDescent="0.3">
      <c r="B18" s="32" t="s">
        <v>18</v>
      </c>
      <c r="C18" s="23" t="s">
        <v>21</v>
      </c>
      <c r="D18" s="34">
        <v>200</v>
      </c>
      <c r="E18" s="17">
        <v>3.08</v>
      </c>
      <c r="F18" s="25">
        <f t="shared" si="0"/>
        <v>6160</v>
      </c>
      <c r="G18" s="26">
        <f t="shared" si="0"/>
        <v>6160</v>
      </c>
      <c r="H18" s="26">
        <f t="shared" si="0"/>
        <v>6160</v>
      </c>
      <c r="I18" s="27">
        <f t="shared" si="0"/>
        <v>6160</v>
      </c>
      <c r="J18" s="27">
        <f t="shared" si="0"/>
        <v>6160</v>
      </c>
      <c r="K18" s="27">
        <f t="shared" si="0"/>
        <v>6160</v>
      </c>
      <c r="L18" s="28">
        <f t="shared" si="1"/>
        <v>0</v>
      </c>
    </row>
    <row r="19" spans="2:12" ht="15" customHeight="1" x14ac:dyDescent="0.3">
      <c r="B19" s="32" t="s">
        <v>18</v>
      </c>
      <c r="C19" s="33" t="s">
        <v>24</v>
      </c>
      <c r="D19" s="34">
        <v>150</v>
      </c>
      <c r="E19" s="17">
        <v>1.64</v>
      </c>
      <c r="F19" s="25">
        <f t="shared" si="0"/>
        <v>2459.9999999999995</v>
      </c>
      <c r="G19" s="26">
        <f t="shared" si="0"/>
        <v>2459.9999999999995</v>
      </c>
      <c r="H19" s="26">
        <f t="shared" si="0"/>
        <v>2459.9999999999995</v>
      </c>
      <c r="I19" s="27">
        <f t="shared" si="0"/>
        <v>2459.9999999999995</v>
      </c>
      <c r="J19" s="27">
        <f t="shared" si="0"/>
        <v>2459.9999999999995</v>
      </c>
      <c r="K19" s="27">
        <f t="shared" si="0"/>
        <v>2459.9999999999995</v>
      </c>
      <c r="L19" s="28">
        <f t="shared" si="1"/>
        <v>0</v>
      </c>
    </row>
    <row r="20" spans="2:12" ht="20.100000000000001" customHeight="1" x14ac:dyDescent="0.3">
      <c r="B20" s="29" t="s">
        <v>29</v>
      </c>
      <c r="C20" s="30" t="s">
        <v>30</v>
      </c>
      <c r="D20" s="31">
        <v>500</v>
      </c>
      <c r="E20" s="17">
        <v>45.26</v>
      </c>
      <c r="F20" s="25">
        <f t="shared" si="0"/>
        <v>226300</v>
      </c>
      <c r="G20" s="26">
        <f t="shared" si="0"/>
        <v>226300</v>
      </c>
      <c r="H20" s="26">
        <f t="shared" si="0"/>
        <v>226300</v>
      </c>
      <c r="I20" s="27">
        <f t="shared" si="0"/>
        <v>226300</v>
      </c>
      <c r="J20" s="27">
        <f t="shared" si="0"/>
        <v>226300</v>
      </c>
      <c r="K20" s="27">
        <f t="shared" si="0"/>
        <v>226300</v>
      </c>
      <c r="L20" s="28">
        <f t="shared" si="1"/>
        <v>0</v>
      </c>
    </row>
    <row r="21" spans="2:12" ht="15" customHeight="1" x14ac:dyDescent="0.3">
      <c r="B21" s="32" t="s">
        <v>18</v>
      </c>
      <c r="C21" s="33" t="s">
        <v>27</v>
      </c>
      <c r="D21" s="34">
        <v>150</v>
      </c>
      <c r="E21" s="17">
        <v>8.98</v>
      </c>
      <c r="F21" s="25">
        <f t="shared" si="0"/>
        <v>13470</v>
      </c>
      <c r="G21" s="26">
        <f t="shared" si="0"/>
        <v>13470</v>
      </c>
      <c r="H21" s="26">
        <f t="shared" si="0"/>
        <v>13470</v>
      </c>
      <c r="I21" s="27">
        <f t="shared" si="0"/>
        <v>13470</v>
      </c>
      <c r="J21" s="27">
        <f t="shared" si="0"/>
        <v>13470</v>
      </c>
      <c r="K21" s="27">
        <f t="shared" si="0"/>
        <v>13470</v>
      </c>
      <c r="L21" s="28">
        <f t="shared" si="1"/>
        <v>0</v>
      </c>
    </row>
    <row r="22" spans="2:12" ht="15" customHeight="1" x14ac:dyDescent="0.3">
      <c r="B22" s="32" t="s">
        <v>18</v>
      </c>
      <c r="C22" s="33" t="s">
        <v>31</v>
      </c>
      <c r="D22" s="34">
        <v>150</v>
      </c>
      <c r="E22" s="17">
        <v>14.61</v>
      </c>
      <c r="F22" s="25">
        <f t="shared" si="0"/>
        <v>21915</v>
      </c>
      <c r="G22" s="26">
        <f t="shared" si="0"/>
        <v>21915</v>
      </c>
      <c r="H22" s="26">
        <f t="shared" si="0"/>
        <v>21915</v>
      </c>
      <c r="I22" s="27">
        <f t="shared" si="0"/>
        <v>21915</v>
      </c>
      <c r="J22" s="27">
        <f t="shared" si="0"/>
        <v>21915</v>
      </c>
      <c r="K22" s="27">
        <f t="shared" si="0"/>
        <v>21915</v>
      </c>
      <c r="L22" s="28">
        <f t="shared" si="1"/>
        <v>0</v>
      </c>
    </row>
    <row r="23" spans="2:12" ht="15" customHeight="1" x14ac:dyDescent="0.3">
      <c r="B23" s="32" t="s">
        <v>18</v>
      </c>
      <c r="C23" s="33" t="s">
        <v>32</v>
      </c>
      <c r="D23" s="34">
        <v>50</v>
      </c>
      <c r="E23" s="17">
        <v>34.369999999999997</v>
      </c>
      <c r="F23" s="25">
        <f t="shared" ref="F23:K51" si="2">$D23*$E23*10</f>
        <v>17184.999999999996</v>
      </c>
      <c r="G23" s="26">
        <f t="shared" si="2"/>
        <v>17184.999999999996</v>
      </c>
      <c r="H23" s="26">
        <f t="shared" si="2"/>
        <v>17184.999999999996</v>
      </c>
      <c r="I23" s="27">
        <f t="shared" si="2"/>
        <v>17184.999999999996</v>
      </c>
      <c r="J23" s="27">
        <f t="shared" si="2"/>
        <v>17184.999999999996</v>
      </c>
      <c r="K23" s="27">
        <f t="shared" si="2"/>
        <v>17184.999999999996</v>
      </c>
      <c r="L23" s="28">
        <f t="shared" si="1"/>
        <v>0</v>
      </c>
    </row>
    <row r="24" spans="2:12" ht="15" customHeight="1" x14ac:dyDescent="0.3">
      <c r="B24" s="32" t="s">
        <v>18</v>
      </c>
      <c r="C24" s="33" t="s">
        <v>33</v>
      </c>
      <c r="D24" s="34">
        <v>50</v>
      </c>
      <c r="E24" s="17">
        <v>6.85</v>
      </c>
      <c r="F24" s="25">
        <f t="shared" si="2"/>
        <v>3425</v>
      </c>
      <c r="G24" s="26">
        <f t="shared" si="2"/>
        <v>3425</v>
      </c>
      <c r="H24" s="26">
        <f t="shared" si="2"/>
        <v>3425</v>
      </c>
      <c r="I24" s="27">
        <f t="shared" si="2"/>
        <v>3425</v>
      </c>
      <c r="J24" s="27">
        <f t="shared" si="2"/>
        <v>3425</v>
      </c>
      <c r="K24" s="27">
        <f t="shared" si="2"/>
        <v>3425</v>
      </c>
      <c r="L24" s="28">
        <f t="shared" si="1"/>
        <v>0</v>
      </c>
    </row>
    <row r="25" spans="2:12" ht="15" customHeight="1" x14ac:dyDescent="0.3">
      <c r="B25" s="32" t="s">
        <v>18</v>
      </c>
      <c r="C25" s="23" t="s">
        <v>20</v>
      </c>
      <c r="D25" s="34">
        <v>200</v>
      </c>
      <c r="E25" s="17">
        <v>3.08</v>
      </c>
      <c r="F25" s="25">
        <f t="shared" si="2"/>
        <v>6160</v>
      </c>
      <c r="G25" s="26">
        <f t="shared" si="2"/>
        <v>6160</v>
      </c>
      <c r="H25" s="26">
        <f t="shared" si="2"/>
        <v>6160</v>
      </c>
      <c r="I25" s="27">
        <f t="shared" si="2"/>
        <v>6160</v>
      </c>
      <c r="J25" s="27">
        <f t="shared" si="2"/>
        <v>6160</v>
      </c>
      <c r="K25" s="27">
        <f t="shared" si="2"/>
        <v>6160</v>
      </c>
      <c r="L25" s="28">
        <f t="shared" si="1"/>
        <v>0</v>
      </c>
    </row>
    <row r="26" spans="2:12" ht="15" customHeight="1" x14ac:dyDescent="0.3">
      <c r="B26" s="32" t="s">
        <v>18</v>
      </c>
      <c r="C26" s="23" t="s">
        <v>21</v>
      </c>
      <c r="D26" s="34">
        <v>200</v>
      </c>
      <c r="E26" s="17">
        <v>3.08</v>
      </c>
      <c r="F26" s="25">
        <f t="shared" si="2"/>
        <v>6160</v>
      </c>
      <c r="G26" s="26">
        <f t="shared" si="2"/>
        <v>6160</v>
      </c>
      <c r="H26" s="26">
        <f t="shared" si="2"/>
        <v>6160</v>
      </c>
      <c r="I26" s="27">
        <f t="shared" si="2"/>
        <v>6160</v>
      </c>
      <c r="J26" s="27">
        <f t="shared" si="2"/>
        <v>6160</v>
      </c>
      <c r="K26" s="27">
        <f t="shared" si="2"/>
        <v>6160</v>
      </c>
      <c r="L26" s="28">
        <f t="shared" si="1"/>
        <v>0</v>
      </c>
    </row>
    <row r="27" spans="2:12" ht="15" customHeight="1" x14ac:dyDescent="0.3">
      <c r="B27" s="32" t="s">
        <v>18</v>
      </c>
      <c r="C27" s="33" t="s">
        <v>24</v>
      </c>
      <c r="D27" s="34">
        <v>150</v>
      </c>
      <c r="E27" s="17">
        <v>1.64</v>
      </c>
      <c r="F27" s="25">
        <f t="shared" si="2"/>
        <v>2459.9999999999995</v>
      </c>
      <c r="G27" s="26">
        <f t="shared" si="2"/>
        <v>2459.9999999999995</v>
      </c>
      <c r="H27" s="26">
        <f t="shared" si="2"/>
        <v>2459.9999999999995</v>
      </c>
      <c r="I27" s="27">
        <f t="shared" si="2"/>
        <v>2459.9999999999995</v>
      </c>
      <c r="J27" s="27">
        <f t="shared" si="2"/>
        <v>2459.9999999999995</v>
      </c>
      <c r="K27" s="27">
        <f t="shared" si="2"/>
        <v>2459.9999999999995</v>
      </c>
      <c r="L27" s="28">
        <f t="shared" si="1"/>
        <v>0</v>
      </c>
    </row>
    <row r="28" spans="2:12" ht="20.100000000000001" customHeight="1" x14ac:dyDescent="0.3">
      <c r="B28" s="29" t="s">
        <v>34</v>
      </c>
      <c r="C28" s="30" t="s">
        <v>35</v>
      </c>
      <c r="D28" s="31">
        <v>100</v>
      </c>
      <c r="E28" s="17">
        <v>95.43</v>
      </c>
      <c r="F28" s="25">
        <f t="shared" si="2"/>
        <v>95430</v>
      </c>
      <c r="G28" s="26">
        <f t="shared" si="2"/>
        <v>95430</v>
      </c>
      <c r="H28" s="26">
        <f t="shared" si="2"/>
        <v>95430</v>
      </c>
      <c r="I28" s="27">
        <f t="shared" si="2"/>
        <v>95430</v>
      </c>
      <c r="J28" s="27">
        <f t="shared" si="2"/>
        <v>95430</v>
      </c>
      <c r="K28" s="27">
        <f t="shared" si="2"/>
        <v>95430</v>
      </c>
      <c r="L28" s="28">
        <f t="shared" si="1"/>
        <v>0</v>
      </c>
    </row>
    <row r="29" spans="2:12" ht="15" customHeight="1" x14ac:dyDescent="0.3">
      <c r="B29" s="32" t="s">
        <v>18</v>
      </c>
      <c r="C29" s="33" t="s">
        <v>36</v>
      </c>
      <c r="D29" s="34">
        <v>40</v>
      </c>
      <c r="E29" s="17">
        <v>6.85</v>
      </c>
      <c r="F29" s="25">
        <f t="shared" si="2"/>
        <v>2740</v>
      </c>
      <c r="G29" s="26">
        <f t="shared" si="2"/>
        <v>2740</v>
      </c>
      <c r="H29" s="26">
        <f t="shared" si="2"/>
        <v>2740</v>
      </c>
      <c r="I29" s="27">
        <f t="shared" si="2"/>
        <v>2740</v>
      </c>
      <c r="J29" s="27">
        <f t="shared" si="2"/>
        <v>2740</v>
      </c>
      <c r="K29" s="27">
        <f t="shared" si="2"/>
        <v>2740</v>
      </c>
      <c r="L29" s="28">
        <f t="shared" si="1"/>
        <v>0</v>
      </c>
    </row>
    <row r="30" spans="2:12" ht="15" customHeight="1" x14ac:dyDescent="0.3">
      <c r="B30" s="32" t="s">
        <v>18</v>
      </c>
      <c r="C30" s="23" t="s">
        <v>20</v>
      </c>
      <c r="D30" s="34">
        <v>40</v>
      </c>
      <c r="E30" s="17">
        <v>3.08</v>
      </c>
      <c r="F30" s="25">
        <f t="shared" si="2"/>
        <v>1232</v>
      </c>
      <c r="G30" s="26">
        <f t="shared" si="2"/>
        <v>1232</v>
      </c>
      <c r="H30" s="26">
        <f t="shared" si="2"/>
        <v>1232</v>
      </c>
      <c r="I30" s="27">
        <f t="shared" si="2"/>
        <v>1232</v>
      </c>
      <c r="J30" s="27">
        <f t="shared" si="2"/>
        <v>1232</v>
      </c>
      <c r="K30" s="27">
        <f t="shared" si="2"/>
        <v>1232</v>
      </c>
      <c r="L30" s="28">
        <f t="shared" si="1"/>
        <v>0</v>
      </c>
    </row>
    <row r="31" spans="2:12" ht="15" customHeight="1" x14ac:dyDescent="0.3">
      <c r="B31" s="32" t="s">
        <v>18</v>
      </c>
      <c r="C31" s="23" t="s">
        <v>21</v>
      </c>
      <c r="D31" s="34">
        <v>40</v>
      </c>
      <c r="E31" s="17">
        <v>3.08</v>
      </c>
      <c r="F31" s="25">
        <f t="shared" si="2"/>
        <v>1232</v>
      </c>
      <c r="G31" s="26">
        <f t="shared" si="2"/>
        <v>1232</v>
      </c>
      <c r="H31" s="26">
        <f t="shared" si="2"/>
        <v>1232</v>
      </c>
      <c r="I31" s="27">
        <f t="shared" si="2"/>
        <v>1232</v>
      </c>
      <c r="J31" s="27">
        <f t="shared" si="2"/>
        <v>1232</v>
      </c>
      <c r="K31" s="27">
        <f t="shared" si="2"/>
        <v>1232</v>
      </c>
      <c r="L31" s="28">
        <f t="shared" si="1"/>
        <v>0</v>
      </c>
    </row>
    <row r="32" spans="2:12" ht="20.100000000000001" customHeight="1" x14ac:dyDescent="0.3">
      <c r="B32" s="29" t="s">
        <v>37</v>
      </c>
      <c r="C32" s="30" t="s">
        <v>38</v>
      </c>
      <c r="D32" s="31">
        <v>30</v>
      </c>
      <c r="E32" s="35">
        <v>161.49</v>
      </c>
      <c r="F32" s="25">
        <f t="shared" si="2"/>
        <v>48447.000000000007</v>
      </c>
      <c r="G32" s="26">
        <f t="shared" si="2"/>
        <v>48447.000000000007</v>
      </c>
      <c r="H32" s="26">
        <f t="shared" si="2"/>
        <v>48447.000000000007</v>
      </c>
      <c r="I32" s="27">
        <f t="shared" si="2"/>
        <v>48447.000000000007</v>
      </c>
      <c r="J32" s="27">
        <f t="shared" si="2"/>
        <v>48447.000000000007</v>
      </c>
      <c r="K32" s="27">
        <f t="shared" si="2"/>
        <v>48447.000000000007</v>
      </c>
      <c r="L32" s="28">
        <f t="shared" si="1"/>
        <v>0</v>
      </c>
    </row>
    <row r="33" spans="2:12" ht="15" customHeight="1" x14ac:dyDescent="0.3">
      <c r="B33" s="32" t="s">
        <v>18</v>
      </c>
      <c r="C33" s="33" t="s">
        <v>39</v>
      </c>
      <c r="D33" s="34">
        <v>15</v>
      </c>
      <c r="E33" s="35">
        <v>9.25</v>
      </c>
      <c r="F33" s="25">
        <f t="shared" si="2"/>
        <v>1387.5</v>
      </c>
      <c r="G33" s="26">
        <f t="shared" si="2"/>
        <v>1387.5</v>
      </c>
      <c r="H33" s="26">
        <f t="shared" si="2"/>
        <v>1387.5</v>
      </c>
      <c r="I33" s="27">
        <f t="shared" si="2"/>
        <v>1387.5</v>
      </c>
      <c r="J33" s="27">
        <f t="shared" si="2"/>
        <v>1387.5</v>
      </c>
      <c r="K33" s="27">
        <f t="shared" si="2"/>
        <v>1387.5</v>
      </c>
      <c r="L33" s="28">
        <f t="shared" si="1"/>
        <v>0</v>
      </c>
    </row>
    <row r="34" spans="2:12" ht="15" customHeight="1" x14ac:dyDescent="0.3">
      <c r="B34" s="32" t="s">
        <v>18</v>
      </c>
      <c r="C34" s="33" t="s">
        <v>40</v>
      </c>
      <c r="D34" s="34">
        <v>5</v>
      </c>
      <c r="E34" s="35">
        <v>36.4</v>
      </c>
      <c r="F34" s="25">
        <f t="shared" si="2"/>
        <v>1820</v>
      </c>
      <c r="G34" s="26">
        <f t="shared" si="2"/>
        <v>1820</v>
      </c>
      <c r="H34" s="26">
        <f t="shared" si="2"/>
        <v>1820</v>
      </c>
      <c r="I34" s="27">
        <f t="shared" si="2"/>
        <v>1820</v>
      </c>
      <c r="J34" s="27">
        <f t="shared" si="2"/>
        <v>1820</v>
      </c>
      <c r="K34" s="27">
        <f t="shared" si="2"/>
        <v>1820</v>
      </c>
      <c r="L34" s="28">
        <f t="shared" si="1"/>
        <v>0</v>
      </c>
    </row>
    <row r="35" spans="2:12" ht="15" customHeight="1" x14ac:dyDescent="0.3">
      <c r="B35" s="32" t="s">
        <v>18</v>
      </c>
      <c r="C35" s="33" t="s">
        <v>41</v>
      </c>
      <c r="D35" s="34">
        <v>5</v>
      </c>
      <c r="E35" s="35">
        <v>7.44</v>
      </c>
      <c r="F35" s="25">
        <f t="shared" si="2"/>
        <v>372</v>
      </c>
      <c r="G35" s="26">
        <f t="shared" si="2"/>
        <v>372</v>
      </c>
      <c r="H35" s="26">
        <f t="shared" si="2"/>
        <v>372</v>
      </c>
      <c r="I35" s="27">
        <f t="shared" si="2"/>
        <v>372</v>
      </c>
      <c r="J35" s="27">
        <f t="shared" si="2"/>
        <v>372</v>
      </c>
      <c r="K35" s="27">
        <f t="shared" si="2"/>
        <v>372</v>
      </c>
      <c r="L35" s="28">
        <f t="shared" si="1"/>
        <v>0</v>
      </c>
    </row>
    <row r="36" spans="2:12" ht="15" customHeight="1" x14ac:dyDescent="0.3">
      <c r="B36" s="32" t="s">
        <v>18</v>
      </c>
      <c r="C36" s="23" t="s">
        <v>20</v>
      </c>
      <c r="D36" s="34">
        <v>10</v>
      </c>
      <c r="E36" s="35">
        <v>3.33</v>
      </c>
      <c r="F36" s="25">
        <f t="shared" si="2"/>
        <v>333</v>
      </c>
      <c r="G36" s="26">
        <f t="shared" si="2"/>
        <v>333</v>
      </c>
      <c r="H36" s="26">
        <f t="shared" si="2"/>
        <v>333</v>
      </c>
      <c r="I36" s="27">
        <f t="shared" si="2"/>
        <v>333</v>
      </c>
      <c r="J36" s="27">
        <f t="shared" si="2"/>
        <v>333</v>
      </c>
      <c r="K36" s="27">
        <f t="shared" si="2"/>
        <v>333</v>
      </c>
      <c r="L36" s="28">
        <f t="shared" si="1"/>
        <v>0</v>
      </c>
    </row>
    <row r="37" spans="2:12" ht="15" customHeight="1" x14ac:dyDescent="0.3">
      <c r="B37" s="32" t="s">
        <v>18</v>
      </c>
      <c r="C37" s="23" t="s">
        <v>21</v>
      </c>
      <c r="D37" s="34">
        <v>10</v>
      </c>
      <c r="E37" s="35">
        <v>3.33</v>
      </c>
      <c r="F37" s="25">
        <f t="shared" si="2"/>
        <v>333</v>
      </c>
      <c r="G37" s="26">
        <f t="shared" si="2"/>
        <v>333</v>
      </c>
      <c r="H37" s="26">
        <f t="shared" si="2"/>
        <v>333</v>
      </c>
      <c r="I37" s="27">
        <f t="shared" si="2"/>
        <v>333</v>
      </c>
      <c r="J37" s="27">
        <f t="shared" si="2"/>
        <v>333</v>
      </c>
      <c r="K37" s="27">
        <f t="shared" si="2"/>
        <v>333</v>
      </c>
      <c r="L37" s="28">
        <f t="shared" si="1"/>
        <v>0</v>
      </c>
    </row>
    <row r="38" spans="2:12" ht="20.100000000000001" customHeight="1" x14ac:dyDescent="0.3">
      <c r="B38" s="29" t="s">
        <v>42</v>
      </c>
      <c r="C38" s="30" t="s">
        <v>43</v>
      </c>
      <c r="D38" s="31">
        <v>60</v>
      </c>
      <c r="E38" s="35">
        <v>331.2</v>
      </c>
      <c r="F38" s="25">
        <f t="shared" si="2"/>
        <v>198720</v>
      </c>
      <c r="G38" s="26">
        <f t="shared" si="2"/>
        <v>198720</v>
      </c>
      <c r="H38" s="26">
        <f t="shared" si="2"/>
        <v>198720</v>
      </c>
      <c r="I38" s="27">
        <f t="shared" si="2"/>
        <v>198720</v>
      </c>
      <c r="J38" s="27">
        <f t="shared" si="2"/>
        <v>198720</v>
      </c>
      <c r="K38" s="27">
        <f t="shared" si="2"/>
        <v>198720</v>
      </c>
      <c r="L38" s="28">
        <f t="shared" si="1"/>
        <v>0</v>
      </c>
    </row>
    <row r="39" spans="2:12" ht="15" customHeight="1" x14ac:dyDescent="0.3">
      <c r="B39" s="32" t="s">
        <v>18</v>
      </c>
      <c r="C39" s="33" t="s">
        <v>41</v>
      </c>
      <c r="D39" s="34">
        <v>30</v>
      </c>
      <c r="E39" s="35">
        <v>26.17</v>
      </c>
      <c r="F39" s="25">
        <f t="shared" si="2"/>
        <v>7851</v>
      </c>
      <c r="G39" s="26">
        <f t="shared" si="2"/>
        <v>7851</v>
      </c>
      <c r="H39" s="26">
        <f t="shared" si="2"/>
        <v>7851</v>
      </c>
      <c r="I39" s="27">
        <f t="shared" si="2"/>
        <v>7851</v>
      </c>
      <c r="J39" s="27">
        <f t="shared" si="2"/>
        <v>7851</v>
      </c>
      <c r="K39" s="27">
        <f t="shared" si="2"/>
        <v>7851</v>
      </c>
      <c r="L39" s="28">
        <f t="shared" si="1"/>
        <v>0</v>
      </c>
    </row>
    <row r="40" spans="2:12" ht="15" customHeight="1" x14ac:dyDescent="0.3">
      <c r="B40" s="32" t="s">
        <v>18</v>
      </c>
      <c r="C40" s="33" t="s">
        <v>44</v>
      </c>
      <c r="D40" s="34">
        <v>10</v>
      </c>
      <c r="E40" s="35">
        <v>27.52</v>
      </c>
      <c r="F40" s="25">
        <f t="shared" si="2"/>
        <v>2752</v>
      </c>
      <c r="G40" s="26">
        <f t="shared" si="2"/>
        <v>2752</v>
      </c>
      <c r="H40" s="26">
        <f t="shared" si="2"/>
        <v>2752</v>
      </c>
      <c r="I40" s="27">
        <f t="shared" si="2"/>
        <v>2752</v>
      </c>
      <c r="J40" s="27">
        <f t="shared" si="2"/>
        <v>2752</v>
      </c>
      <c r="K40" s="27">
        <f t="shared" si="2"/>
        <v>2752</v>
      </c>
      <c r="L40" s="28">
        <f t="shared" si="1"/>
        <v>0</v>
      </c>
    </row>
    <row r="41" spans="2:12" ht="20.100000000000001" customHeight="1" x14ac:dyDescent="0.3">
      <c r="B41" s="32" t="s">
        <v>45</v>
      </c>
      <c r="C41" s="30" t="s">
        <v>46</v>
      </c>
      <c r="D41" s="31">
        <v>60</v>
      </c>
      <c r="E41" s="35">
        <v>349.82</v>
      </c>
      <c r="F41" s="25">
        <f t="shared" si="2"/>
        <v>209892</v>
      </c>
      <c r="G41" s="26">
        <f t="shared" si="2"/>
        <v>209892</v>
      </c>
      <c r="H41" s="26">
        <f t="shared" si="2"/>
        <v>209892</v>
      </c>
      <c r="I41" s="27">
        <f t="shared" si="2"/>
        <v>209892</v>
      </c>
      <c r="J41" s="27">
        <f t="shared" si="2"/>
        <v>209892</v>
      </c>
      <c r="K41" s="27">
        <f t="shared" si="2"/>
        <v>209892</v>
      </c>
      <c r="L41" s="28">
        <f t="shared" si="1"/>
        <v>0</v>
      </c>
    </row>
    <row r="42" spans="2:12" ht="15" customHeight="1" x14ac:dyDescent="0.3">
      <c r="B42" s="32" t="s">
        <v>18</v>
      </c>
      <c r="C42" s="33" t="s">
        <v>41</v>
      </c>
      <c r="D42" s="34">
        <v>30</v>
      </c>
      <c r="E42" s="35">
        <v>26.17</v>
      </c>
      <c r="F42" s="25">
        <f t="shared" si="2"/>
        <v>7851</v>
      </c>
      <c r="G42" s="26">
        <f t="shared" si="2"/>
        <v>7851</v>
      </c>
      <c r="H42" s="26">
        <f t="shared" si="2"/>
        <v>7851</v>
      </c>
      <c r="I42" s="27">
        <f t="shared" si="2"/>
        <v>7851</v>
      </c>
      <c r="J42" s="27">
        <f t="shared" si="2"/>
        <v>7851</v>
      </c>
      <c r="K42" s="27">
        <f t="shared" si="2"/>
        <v>7851</v>
      </c>
      <c r="L42" s="28">
        <f t="shared" si="1"/>
        <v>0</v>
      </c>
    </row>
    <row r="43" spans="2:12" ht="15" customHeight="1" x14ac:dyDescent="0.3">
      <c r="B43" s="32" t="s">
        <v>18</v>
      </c>
      <c r="C43" s="33" t="s">
        <v>47</v>
      </c>
      <c r="D43" s="34">
        <v>20</v>
      </c>
      <c r="E43" s="35">
        <v>27.52</v>
      </c>
      <c r="F43" s="25">
        <f t="shared" si="2"/>
        <v>5504</v>
      </c>
      <c r="G43" s="26">
        <f t="shared" si="2"/>
        <v>5504</v>
      </c>
      <c r="H43" s="26">
        <f t="shared" si="2"/>
        <v>5504</v>
      </c>
      <c r="I43" s="27">
        <f t="shared" si="2"/>
        <v>5504</v>
      </c>
      <c r="J43" s="27">
        <f t="shared" si="2"/>
        <v>5504</v>
      </c>
      <c r="K43" s="27">
        <f t="shared" si="2"/>
        <v>5504</v>
      </c>
      <c r="L43" s="28">
        <f t="shared" si="1"/>
        <v>0</v>
      </c>
    </row>
    <row r="44" spans="2:12" ht="20.100000000000001" customHeight="1" x14ac:dyDescent="0.3">
      <c r="B44" s="29" t="s">
        <v>48</v>
      </c>
      <c r="C44" s="30" t="s">
        <v>49</v>
      </c>
      <c r="D44" s="31">
        <v>300</v>
      </c>
      <c r="E44" s="35">
        <v>12.56</v>
      </c>
      <c r="F44" s="25">
        <f t="shared" si="2"/>
        <v>37680</v>
      </c>
      <c r="G44" s="26">
        <f t="shared" si="2"/>
        <v>37680</v>
      </c>
      <c r="H44" s="26">
        <f t="shared" si="2"/>
        <v>37680</v>
      </c>
      <c r="I44" s="27">
        <f t="shared" si="2"/>
        <v>37680</v>
      </c>
      <c r="J44" s="27">
        <f t="shared" si="2"/>
        <v>37680</v>
      </c>
      <c r="K44" s="27">
        <f t="shared" si="2"/>
        <v>37680</v>
      </c>
      <c r="L44" s="28">
        <f t="shared" si="1"/>
        <v>0</v>
      </c>
    </row>
    <row r="45" spans="2:12" ht="15" customHeight="1" x14ac:dyDescent="0.3">
      <c r="B45" s="32" t="s">
        <v>18</v>
      </c>
      <c r="C45" s="33" t="s">
        <v>50</v>
      </c>
      <c r="D45" s="34">
        <v>60</v>
      </c>
      <c r="E45" s="35">
        <v>2.21</v>
      </c>
      <c r="F45" s="25">
        <f t="shared" si="2"/>
        <v>1326</v>
      </c>
      <c r="G45" s="26">
        <f t="shared" si="2"/>
        <v>1326</v>
      </c>
      <c r="H45" s="26">
        <f t="shared" si="2"/>
        <v>1326</v>
      </c>
      <c r="I45" s="27">
        <f t="shared" si="2"/>
        <v>1326</v>
      </c>
      <c r="J45" s="27">
        <f t="shared" si="2"/>
        <v>1326</v>
      </c>
      <c r="K45" s="27">
        <f t="shared" si="2"/>
        <v>1326</v>
      </c>
      <c r="L45" s="28">
        <f t="shared" si="1"/>
        <v>0</v>
      </c>
    </row>
    <row r="46" spans="2:12" ht="15" customHeight="1" x14ac:dyDescent="0.3">
      <c r="B46" s="32" t="s">
        <v>18</v>
      </c>
      <c r="C46" s="23" t="s">
        <v>20</v>
      </c>
      <c r="D46" s="34">
        <v>30</v>
      </c>
      <c r="E46" s="35">
        <v>3.08</v>
      </c>
      <c r="F46" s="25">
        <f t="shared" si="2"/>
        <v>924</v>
      </c>
      <c r="G46" s="26">
        <f t="shared" si="2"/>
        <v>924</v>
      </c>
      <c r="H46" s="26">
        <f t="shared" si="2"/>
        <v>924</v>
      </c>
      <c r="I46" s="27">
        <f t="shared" si="2"/>
        <v>924</v>
      </c>
      <c r="J46" s="27">
        <f t="shared" si="2"/>
        <v>924</v>
      </c>
      <c r="K46" s="27">
        <f t="shared" si="2"/>
        <v>924</v>
      </c>
      <c r="L46" s="28">
        <f t="shared" si="1"/>
        <v>0</v>
      </c>
    </row>
    <row r="47" spans="2:12" ht="15" customHeight="1" x14ac:dyDescent="0.3">
      <c r="B47" s="32" t="s">
        <v>18</v>
      </c>
      <c r="C47" s="33" t="s">
        <v>21</v>
      </c>
      <c r="D47" s="34">
        <v>30</v>
      </c>
      <c r="E47" s="35">
        <v>3.08</v>
      </c>
      <c r="F47" s="25">
        <f t="shared" si="2"/>
        <v>924</v>
      </c>
      <c r="G47" s="26">
        <f t="shared" si="2"/>
        <v>924</v>
      </c>
      <c r="H47" s="26">
        <f t="shared" si="2"/>
        <v>924</v>
      </c>
      <c r="I47" s="27">
        <f t="shared" si="2"/>
        <v>924</v>
      </c>
      <c r="J47" s="27">
        <f t="shared" si="2"/>
        <v>924</v>
      </c>
      <c r="K47" s="27">
        <f t="shared" si="2"/>
        <v>924</v>
      </c>
      <c r="L47" s="28">
        <f t="shared" si="1"/>
        <v>0</v>
      </c>
    </row>
    <row r="48" spans="2:12" ht="20.100000000000001" customHeight="1" x14ac:dyDescent="0.3">
      <c r="B48" s="29" t="s">
        <v>51</v>
      </c>
      <c r="C48" s="30" t="s">
        <v>52</v>
      </c>
      <c r="D48" s="31">
        <v>50</v>
      </c>
      <c r="E48" s="35">
        <v>21.5</v>
      </c>
      <c r="F48" s="25">
        <f t="shared" si="2"/>
        <v>10750</v>
      </c>
      <c r="G48" s="26">
        <f t="shared" si="2"/>
        <v>10750</v>
      </c>
      <c r="H48" s="26">
        <f t="shared" si="2"/>
        <v>10750</v>
      </c>
      <c r="I48" s="27">
        <f t="shared" si="2"/>
        <v>10750</v>
      </c>
      <c r="J48" s="27">
        <f t="shared" si="2"/>
        <v>10750</v>
      </c>
      <c r="K48" s="27">
        <f t="shared" si="2"/>
        <v>10750</v>
      </c>
      <c r="L48" s="28">
        <f t="shared" si="1"/>
        <v>0</v>
      </c>
    </row>
    <row r="49" spans="2:12" ht="15" customHeight="1" x14ac:dyDescent="0.3">
      <c r="B49" s="32" t="s">
        <v>18</v>
      </c>
      <c r="C49" s="33" t="s">
        <v>50</v>
      </c>
      <c r="D49" s="34">
        <v>10</v>
      </c>
      <c r="E49" s="35">
        <v>3.06</v>
      </c>
      <c r="F49" s="25">
        <f t="shared" si="2"/>
        <v>306</v>
      </c>
      <c r="G49" s="26">
        <f t="shared" si="2"/>
        <v>306</v>
      </c>
      <c r="H49" s="26">
        <f t="shared" si="2"/>
        <v>306</v>
      </c>
      <c r="I49" s="27">
        <f t="shared" si="2"/>
        <v>306</v>
      </c>
      <c r="J49" s="27">
        <f t="shared" si="2"/>
        <v>306</v>
      </c>
      <c r="K49" s="27">
        <f t="shared" si="2"/>
        <v>306</v>
      </c>
      <c r="L49" s="28">
        <f t="shared" si="1"/>
        <v>0</v>
      </c>
    </row>
    <row r="50" spans="2:12" ht="15" customHeight="1" x14ac:dyDescent="0.3">
      <c r="B50" s="32" t="s">
        <v>18</v>
      </c>
      <c r="C50" s="23" t="s">
        <v>20</v>
      </c>
      <c r="D50" s="34">
        <v>5</v>
      </c>
      <c r="E50" s="35">
        <v>2.5299999999999998</v>
      </c>
      <c r="F50" s="25">
        <f t="shared" si="2"/>
        <v>126.49999999999999</v>
      </c>
      <c r="G50" s="26">
        <f t="shared" si="2"/>
        <v>126.49999999999999</v>
      </c>
      <c r="H50" s="26">
        <f t="shared" si="2"/>
        <v>126.49999999999999</v>
      </c>
      <c r="I50" s="27">
        <f t="shared" si="2"/>
        <v>126.49999999999999</v>
      </c>
      <c r="J50" s="27">
        <f t="shared" si="2"/>
        <v>126.49999999999999</v>
      </c>
      <c r="K50" s="27">
        <f t="shared" si="2"/>
        <v>126.49999999999999</v>
      </c>
      <c r="L50" s="28">
        <f t="shared" si="1"/>
        <v>0</v>
      </c>
    </row>
    <row r="51" spans="2:12" ht="15" customHeight="1" thickBot="1" x14ac:dyDescent="0.35">
      <c r="B51" s="32" t="s">
        <v>18</v>
      </c>
      <c r="C51" s="33" t="s">
        <v>21</v>
      </c>
      <c r="D51" s="34">
        <v>5</v>
      </c>
      <c r="E51" s="35">
        <v>2.5299999999999998</v>
      </c>
      <c r="F51" s="36">
        <f t="shared" si="2"/>
        <v>126.49999999999999</v>
      </c>
      <c r="G51" s="26">
        <f>$D51*$E51*10</f>
        <v>126.49999999999999</v>
      </c>
      <c r="H51" s="26">
        <f>$D51*$E51*10</f>
        <v>126.49999999999999</v>
      </c>
      <c r="I51" s="27">
        <f>$D51*$E51*10</f>
        <v>126.49999999999999</v>
      </c>
      <c r="J51" s="27">
        <f>$D51*$E51*10</f>
        <v>126.49999999999999</v>
      </c>
      <c r="K51" s="27">
        <f>$D51*$E51*10</f>
        <v>126.49999999999999</v>
      </c>
      <c r="L51" s="28">
        <f>J51*0</f>
        <v>0</v>
      </c>
    </row>
    <row r="52" spans="2:12" ht="23.25" customHeight="1" thickBot="1" x14ac:dyDescent="0.35">
      <c r="B52" s="37"/>
      <c r="C52" s="37"/>
      <c r="D52" s="37"/>
      <c r="E52" s="38" t="s">
        <v>53</v>
      </c>
      <c r="F52" s="39">
        <f>SUM(F7:F51)</f>
        <v>1278320.5</v>
      </c>
      <c r="G52" s="39">
        <f t="shared" ref="G52:L52" si="3">SUM(G7:G51)</f>
        <v>1278320.5</v>
      </c>
      <c r="H52" s="39">
        <f t="shared" si="3"/>
        <v>1278320.5</v>
      </c>
      <c r="I52" s="39">
        <f t="shared" si="3"/>
        <v>1278320.5</v>
      </c>
      <c r="J52" s="39">
        <f t="shared" si="3"/>
        <v>1278320.5</v>
      </c>
      <c r="K52" s="39">
        <f t="shared" si="3"/>
        <v>1278320.5</v>
      </c>
      <c r="L52" s="40">
        <f t="shared" si="3"/>
        <v>0</v>
      </c>
    </row>
    <row r="54" spans="2:12" x14ac:dyDescent="0.3">
      <c r="B54" s="41" t="s">
        <v>54</v>
      </c>
      <c r="C54" s="42"/>
      <c r="D54" s="42"/>
      <c r="E54" s="43"/>
      <c r="F54" s="43"/>
      <c r="G54" s="43"/>
      <c r="H54" s="44"/>
      <c r="I54" s="44"/>
      <c r="J54" s="44"/>
      <c r="K54" s="44"/>
      <c r="L54" s="45"/>
    </row>
    <row r="55" spans="2:12" x14ac:dyDescent="0.3">
      <c r="B55" s="46" t="s">
        <v>55</v>
      </c>
      <c r="C55" s="47"/>
      <c r="D55" s="47"/>
      <c r="E55" s="48"/>
      <c r="F55" s="48"/>
      <c r="G55" s="48"/>
      <c r="H55" s="49"/>
      <c r="I55" s="49"/>
      <c r="J55" s="49"/>
      <c r="K55" s="49"/>
      <c r="L55" s="50"/>
    </row>
    <row r="56" spans="2:12" x14ac:dyDescent="0.3">
      <c r="B56" s="46" t="s">
        <v>56</v>
      </c>
      <c r="C56" s="47"/>
      <c r="D56" s="47"/>
      <c r="E56" s="48"/>
      <c r="F56" s="48"/>
      <c r="G56" s="48"/>
      <c r="H56" s="49"/>
      <c r="I56" s="49"/>
      <c r="J56" s="49"/>
      <c r="K56" s="49"/>
      <c r="L56" s="50"/>
    </row>
    <row r="57" spans="2:12" x14ac:dyDescent="0.3">
      <c r="B57" s="51"/>
      <c r="C57" s="52"/>
      <c r="D57" s="52"/>
      <c r="E57" s="53"/>
      <c r="F57" s="53"/>
      <c r="G57" s="53"/>
      <c r="H57" s="54"/>
      <c r="I57" s="54"/>
      <c r="J57" s="54"/>
      <c r="K57" s="54"/>
      <c r="L57" s="55"/>
    </row>
    <row r="60" spans="2:12" ht="15" thickBot="1" x14ac:dyDescent="0.35"/>
    <row r="61" spans="2:12" ht="15" thickBot="1" x14ac:dyDescent="0.35">
      <c r="E61" s="124" t="s">
        <v>57</v>
      </c>
      <c r="F61" s="125"/>
      <c r="G61" s="125"/>
      <c r="H61" s="125"/>
      <c r="I61" s="125"/>
      <c r="J61" s="125"/>
      <c r="K61" s="126"/>
    </row>
    <row r="62" spans="2:12" ht="14.85" customHeight="1" thickBot="1" x14ac:dyDescent="0.35">
      <c r="B62" s="2" t="s">
        <v>58</v>
      </c>
      <c r="E62" s="114" t="s">
        <v>59</v>
      </c>
      <c r="F62" s="115"/>
      <c r="G62" s="115"/>
      <c r="H62" s="115"/>
      <c r="I62" s="116"/>
      <c r="J62" s="117"/>
      <c r="K62" s="3" t="s">
        <v>4</v>
      </c>
    </row>
    <row r="63" spans="2:12" ht="20.25" customHeight="1" x14ac:dyDescent="0.3">
      <c r="B63" s="56" t="s">
        <v>60</v>
      </c>
      <c r="C63" s="57" t="s">
        <v>61</v>
      </c>
      <c r="D63" s="58" t="s">
        <v>62</v>
      </c>
      <c r="E63" s="59" t="s">
        <v>9</v>
      </c>
      <c r="F63" s="60" t="s">
        <v>10</v>
      </c>
      <c r="G63" s="60" t="s">
        <v>11</v>
      </c>
      <c r="H63" s="61" t="s">
        <v>12</v>
      </c>
      <c r="I63" s="62" t="s">
        <v>13</v>
      </c>
      <c r="J63" s="62" t="s">
        <v>14</v>
      </c>
      <c r="K63" s="63" t="s">
        <v>15</v>
      </c>
    </row>
    <row r="64" spans="2:12" ht="20.25" customHeight="1" x14ac:dyDescent="0.3">
      <c r="B64" s="32" t="s">
        <v>63</v>
      </c>
      <c r="C64" s="64">
        <v>12000000</v>
      </c>
      <c r="D64" s="65">
        <v>2.8999999999999998E-3</v>
      </c>
      <c r="E64" s="25">
        <f>$C$64*$D$64*10</f>
        <v>348000</v>
      </c>
      <c r="F64" s="25">
        <f t="shared" ref="F64:K64" si="4">$C$64*$D$64*10</f>
        <v>348000</v>
      </c>
      <c r="G64" s="25">
        <f t="shared" si="4"/>
        <v>348000</v>
      </c>
      <c r="H64" s="25">
        <f t="shared" si="4"/>
        <v>348000</v>
      </c>
      <c r="I64" s="25">
        <f t="shared" si="4"/>
        <v>348000</v>
      </c>
      <c r="J64" s="25">
        <f t="shared" si="4"/>
        <v>348000</v>
      </c>
      <c r="K64" s="66">
        <f t="shared" si="4"/>
        <v>348000</v>
      </c>
    </row>
    <row r="65" spans="2:11" ht="20.25" customHeight="1" thickBot="1" x14ac:dyDescent="0.35">
      <c r="B65" s="67" t="s">
        <v>64</v>
      </c>
      <c r="C65" s="68">
        <v>750000</v>
      </c>
      <c r="D65" s="69">
        <v>1.7999999999999999E-2</v>
      </c>
      <c r="E65" s="25">
        <f>$C$65*$D$65*10</f>
        <v>134999.99999999997</v>
      </c>
      <c r="F65" s="25">
        <f t="shared" ref="F65:K65" si="5">$C$65*$D$65*10</f>
        <v>134999.99999999997</v>
      </c>
      <c r="G65" s="25">
        <f t="shared" si="5"/>
        <v>134999.99999999997</v>
      </c>
      <c r="H65" s="25">
        <f t="shared" si="5"/>
        <v>134999.99999999997</v>
      </c>
      <c r="I65" s="25">
        <f t="shared" si="5"/>
        <v>134999.99999999997</v>
      </c>
      <c r="J65" s="25">
        <f t="shared" si="5"/>
        <v>134999.99999999997</v>
      </c>
      <c r="K65" s="66">
        <f t="shared" si="5"/>
        <v>134999.99999999997</v>
      </c>
    </row>
    <row r="66" spans="2:11" ht="20.25" customHeight="1" thickBot="1" x14ac:dyDescent="0.35">
      <c r="D66" s="70" t="s">
        <v>53</v>
      </c>
      <c r="E66" s="39">
        <f t="shared" ref="E66:K66" si="6">SUM(E64:E65)</f>
        <v>483000</v>
      </c>
      <c r="F66" s="39">
        <f t="shared" si="6"/>
        <v>483000</v>
      </c>
      <c r="G66" s="39">
        <f t="shared" si="6"/>
        <v>483000</v>
      </c>
      <c r="H66" s="39">
        <f t="shared" si="6"/>
        <v>483000</v>
      </c>
      <c r="I66" s="39">
        <f t="shared" si="6"/>
        <v>483000</v>
      </c>
      <c r="J66" s="39">
        <f t="shared" si="6"/>
        <v>483000</v>
      </c>
      <c r="K66" s="71">
        <f t="shared" si="6"/>
        <v>483000</v>
      </c>
    </row>
    <row r="67" spans="2:11" ht="20.25" customHeight="1" thickBot="1" x14ac:dyDescent="0.35"/>
    <row r="68" spans="2:11" ht="20.25" customHeight="1" thickBot="1" x14ac:dyDescent="0.35">
      <c r="E68" s="127" t="s">
        <v>65</v>
      </c>
      <c r="F68" s="119"/>
      <c r="G68" s="119"/>
      <c r="H68" s="119"/>
      <c r="I68" s="119"/>
      <c r="J68" s="119"/>
      <c r="K68" s="120"/>
    </row>
    <row r="69" spans="2:11" ht="14.85" customHeight="1" thickBot="1" x14ac:dyDescent="0.35">
      <c r="B69" s="2" t="s">
        <v>66</v>
      </c>
      <c r="E69" s="114" t="s">
        <v>59</v>
      </c>
      <c r="F69" s="115"/>
      <c r="G69" s="115"/>
      <c r="H69" s="115"/>
      <c r="I69" s="116"/>
      <c r="J69" s="117"/>
      <c r="K69" s="72" t="s">
        <v>4</v>
      </c>
    </row>
    <row r="70" spans="2:11" ht="20.25" customHeight="1" x14ac:dyDescent="0.3">
      <c r="B70" s="56" t="s">
        <v>60</v>
      </c>
      <c r="C70" s="57" t="s">
        <v>61</v>
      </c>
      <c r="D70" s="58" t="s">
        <v>62</v>
      </c>
      <c r="E70" s="59" t="s">
        <v>9</v>
      </c>
      <c r="F70" s="60" t="s">
        <v>10</v>
      </c>
      <c r="G70" s="60" t="s">
        <v>11</v>
      </c>
      <c r="H70" s="61" t="s">
        <v>12</v>
      </c>
      <c r="I70" s="62" t="s">
        <v>13</v>
      </c>
      <c r="J70" s="62" t="s">
        <v>14</v>
      </c>
      <c r="K70" s="73" t="s">
        <v>15</v>
      </c>
    </row>
    <row r="71" spans="2:11" ht="20.25" customHeight="1" x14ac:dyDescent="0.3">
      <c r="B71" s="32" t="s">
        <v>63</v>
      </c>
      <c r="C71" s="64">
        <v>120000</v>
      </c>
      <c r="D71" s="65">
        <v>2.8999999999999998E-3</v>
      </c>
      <c r="E71" s="25">
        <f>$C$71*$D$71*10</f>
        <v>3480</v>
      </c>
      <c r="F71" s="25">
        <f t="shared" ref="F71:K71" si="7">$C$71*$D$71*10</f>
        <v>3480</v>
      </c>
      <c r="G71" s="25">
        <f t="shared" si="7"/>
        <v>3480</v>
      </c>
      <c r="H71" s="25">
        <f t="shared" si="7"/>
        <v>3480</v>
      </c>
      <c r="I71" s="25">
        <f t="shared" si="7"/>
        <v>3480</v>
      </c>
      <c r="J71" s="25">
        <f t="shared" si="7"/>
        <v>3480</v>
      </c>
      <c r="K71" s="74">
        <f t="shared" si="7"/>
        <v>3480</v>
      </c>
    </row>
    <row r="72" spans="2:11" ht="20.25" customHeight="1" thickBot="1" x14ac:dyDescent="0.35">
      <c r="B72" s="67" t="s">
        <v>64</v>
      </c>
      <c r="C72" s="68">
        <v>12000</v>
      </c>
      <c r="D72" s="69">
        <v>1.7999999999999999E-2</v>
      </c>
      <c r="E72" s="25">
        <f>$C$72*$D$72*10</f>
        <v>2159.9999999999995</v>
      </c>
      <c r="F72" s="25">
        <f t="shared" ref="F72:K72" si="8">$C$72*$D$72*10</f>
        <v>2159.9999999999995</v>
      </c>
      <c r="G72" s="25">
        <f t="shared" si="8"/>
        <v>2159.9999999999995</v>
      </c>
      <c r="H72" s="25">
        <f t="shared" si="8"/>
        <v>2159.9999999999995</v>
      </c>
      <c r="I72" s="25">
        <f t="shared" si="8"/>
        <v>2159.9999999999995</v>
      </c>
      <c r="J72" s="25">
        <f t="shared" si="8"/>
        <v>2159.9999999999995</v>
      </c>
      <c r="K72" s="74">
        <f t="shared" si="8"/>
        <v>2159.9999999999995</v>
      </c>
    </row>
    <row r="73" spans="2:11" ht="20.25" customHeight="1" thickBot="1" x14ac:dyDescent="0.35">
      <c r="D73" s="70" t="s">
        <v>53</v>
      </c>
      <c r="E73" s="39">
        <f t="shared" ref="E73:K73" si="9">SUM(E71:E72)</f>
        <v>5640</v>
      </c>
      <c r="F73" s="75">
        <f t="shared" si="9"/>
        <v>5640</v>
      </c>
      <c r="G73" s="75">
        <f t="shared" si="9"/>
        <v>5640</v>
      </c>
      <c r="H73" s="76">
        <f t="shared" si="9"/>
        <v>5640</v>
      </c>
      <c r="I73" s="77">
        <f t="shared" si="9"/>
        <v>5640</v>
      </c>
      <c r="J73" s="78">
        <f t="shared" si="9"/>
        <v>5640</v>
      </c>
      <c r="K73" s="79">
        <f t="shared" si="9"/>
        <v>5640</v>
      </c>
    </row>
    <row r="75" spans="2:11" x14ac:dyDescent="0.3">
      <c r="B75" s="41" t="s">
        <v>54</v>
      </c>
      <c r="C75" s="42"/>
      <c r="D75" s="80"/>
      <c r="E75" s="44"/>
      <c r="F75" s="44"/>
      <c r="G75" s="44"/>
      <c r="H75" s="44"/>
      <c r="I75" s="44"/>
      <c r="J75" s="44"/>
      <c r="K75" s="45"/>
    </row>
    <row r="76" spans="2:11" x14ac:dyDescent="0.3">
      <c r="B76" s="46" t="s">
        <v>67</v>
      </c>
      <c r="C76" s="47"/>
      <c r="D76" s="81"/>
      <c r="E76" s="49"/>
      <c r="F76" s="49"/>
      <c r="G76" s="49"/>
      <c r="H76" s="49"/>
      <c r="I76" s="49"/>
      <c r="J76" s="49"/>
      <c r="K76" s="50"/>
    </row>
    <row r="77" spans="2:11" x14ac:dyDescent="0.3">
      <c r="B77" s="46" t="s">
        <v>68</v>
      </c>
      <c r="C77" s="47"/>
      <c r="D77" s="81"/>
      <c r="E77" s="49"/>
      <c r="F77" s="49"/>
      <c r="G77" s="49"/>
      <c r="H77" s="49"/>
      <c r="I77" s="49"/>
      <c r="J77" s="49"/>
      <c r="K77" s="50"/>
    </row>
    <row r="78" spans="2:11" x14ac:dyDescent="0.3">
      <c r="B78" s="82" t="s">
        <v>108</v>
      </c>
      <c r="C78" s="52"/>
      <c r="D78" s="83"/>
      <c r="E78" s="54"/>
      <c r="F78" s="54"/>
      <c r="G78" s="54"/>
      <c r="H78" s="54"/>
      <c r="I78" s="54"/>
      <c r="J78" s="54"/>
      <c r="K78" s="55"/>
    </row>
  </sheetData>
  <mergeCells count="7">
    <mergeCell ref="C3:E3"/>
    <mergeCell ref="E69:J69"/>
    <mergeCell ref="F4:L4"/>
    <mergeCell ref="F5:K5"/>
    <mergeCell ref="E61:K61"/>
    <mergeCell ref="E62:J62"/>
    <mergeCell ref="E68:K6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4823-35A1-43C3-BAD1-0B1F801A1C8D}">
  <dimension ref="B2:G39"/>
  <sheetViews>
    <sheetView topLeftCell="A22" workbookViewId="0">
      <selection activeCell="E27" sqref="E27"/>
    </sheetView>
  </sheetViews>
  <sheetFormatPr defaultColWidth="9" defaultRowHeight="14.4" x14ac:dyDescent="0.3"/>
  <cols>
    <col min="1" max="1" width="15.6640625" customWidth="1"/>
    <col min="2" max="2" width="31.88671875" customWidth="1"/>
    <col min="3" max="3" width="16" customWidth="1"/>
    <col min="4" max="4" width="46.6640625" bestFit="1" customWidth="1"/>
    <col min="5" max="5" width="16.5546875" customWidth="1"/>
    <col min="6" max="6" width="61.6640625" customWidth="1"/>
    <col min="7" max="7" width="11.44140625" customWidth="1"/>
  </cols>
  <sheetData>
    <row r="2" spans="2:3" ht="21" x14ac:dyDescent="0.4">
      <c r="B2" s="1" t="s">
        <v>69</v>
      </c>
    </row>
    <row r="3" spans="2:3" x14ac:dyDescent="0.3">
      <c r="C3" s="84"/>
    </row>
    <row r="4" spans="2:3" ht="15" thickBot="1" x14ac:dyDescent="0.35">
      <c r="B4" s="2" t="s">
        <v>70</v>
      </c>
      <c r="C4" s="84"/>
    </row>
    <row r="5" spans="2:3" ht="22.35" customHeight="1" x14ac:dyDescent="0.3">
      <c r="B5" s="56" t="s">
        <v>71</v>
      </c>
      <c r="C5" s="85" t="s">
        <v>72</v>
      </c>
    </row>
    <row r="6" spans="2:3" ht="22.35" customHeight="1" x14ac:dyDescent="0.3">
      <c r="B6" s="86" t="s">
        <v>73</v>
      </c>
      <c r="C6" s="87" t="s">
        <v>74</v>
      </c>
    </row>
    <row r="7" spans="2:3" ht="22.35" customHeight="1" x14ac:dyDescent="0.3">
      <c r="B7" s="86" t="s">
        <v>75</v>
      </c>
      <c r="C7" s="87" t="s">
        <v>74</v>
      </c>
    </row>
    <row r="8" spans="2:3" ht="22.35" customHeight="1" x14ac:dyDescent="0.3">
      <c r="B8" s="86" t="s">
        <v>76</v>
      </c>
      <c r="C8" s="87" t="s">
        <v>74</v>
      </c>
    </row>
    <row r="9" spans="2:3" ht="22.35" customHeight="1" x14ac:dyDescent="0.3">
      <c r="B9" s="86" t="s">
        <v>77</v>
      </c>
      <c r="C9" s="87" t="s">
        <v>74</v>
      </c>
    </row>
    <row r="10" spans="2:3" ht="22.35" customHeight="1" x14ac:dyDescent="0.3">
      <c r="B10" s="86" t="s">
        <v>78</v>
      </c>
      <c r="C10" s="87" t="s">
        <v>74</v>
      </c>
    </row>
    <row r="11" spans="2:3" ht="22.35" customHeight="1" x14ac:dyDescent="0.3">
      <c r="B11" s="86" t="s">
        <v>79</v>
      </c>
      <c r="C11" s="88">
        <v>178</v>
      </c>
    </row>
    <row r="12" spans="2:3" ht="22.35" customHeight="1" x14ac:dyDescent="0.3">
      <c r="B12" s="86" t="s">
        <v>80</v>
      </c>
      <c r="C12" s="88">
        <v>297</v>
      </c>
    </row>
    <row r="13" spans="2:3" ht="22.35" customHeight="1" x14ac:dyDescent="0.3">
      <c r="B13" s="86" t="s">
        <v>81</v>
      </c>
      <c r="C13" s="88">
        <v>389</v>
      </c>
    </row>
    <row r="14" spans="2:3" ht="22.35" customHeight="1" x14ac:dyDescent="0.3">
      <c r="B14" s="86" t="s">
        <v>82</v>
      </c>
      <c r="C14" s="88">
        <v>562</v>
      </c>
    </row>
    <row r="15" spans="2:3" ht="15" thickBot="1" x14ac:dyDescent="0.35">
      <c r="B15" s="89" t="s">
        <v>83</v>
      </c>
      <c r="C15" s="90">
        <v>178</v>
      </c>
    </row>
    <row r="16" spans="2:3" x14ac:dyDescent="0.3">
      <c r="C16" s="91"/>
    </row>
    <row r="17" spans="2:7" x14ac:dyDescent="0.3">
      <c r="B17" s="92" t="s">
        <v>54</v>
      </c>
      <c r="C17" s="93"/>
      <c r="D17" s="93"/>
      <c r="E17" s="94"/>
      <c r="F17" s="94"/>
      <c r="G17" s="95"/>
    </row>
    <row r="18" spans="2:7" x14ac:dyDescent="0.3">
      <c r="B18" s="96" t="s">
        <v>84</v>
      </c>
      <c r="C18" s="97"/>
      <c r="D18" s="97"/>
      <c r="E18" s="98"/>
      <c r="F18" s="98"/>
      <c r="G18" s="95"/>
    </row>
    <row r="19" spans="2:7" x14ac:dyDescent="0.3">
      <c r="B19" s="96" t="s">
        <v>85</v>
      </c>
      <c r="C19" s="97"/>
      <c r="D19" s="97"/>
      <c r="E19" s="98"/>
      <c r="F19" s="98"/>
      <c r="G19" s="95"/>
    </row>
    <row r="20" spans="2:7" x14ac:dyDescent="0.3">
      <c r="B20" s="99" t="s">
        <v>86</v>
      </c>
      <c r="C20" s="97"/>
      <c r="D20" s="97"/>
      <c r="E20" s="98"/>
      <c r="F20" s="98"/>
      <c r="G20" s="95"/>
    </row>
    <row r="21" spans="2:7" x14ac:dyDescent="0.3">
      <c r="B21" s="100" t="s">
        <v>87</v>
      </c>
      <c r="C21" s="101"/>
      <c r="D21" s="101"/>
      <c r="E21" s="102"/>
      <c r="F21" s="102"/>
      <c r="G21" s="95"/>
    </row>
    <row r="25" spans="2:7" ht="15" thickBot="1" x14ac:dyDescent="0.35">
      <c r="B25" s="2" t="s">
        <v>88</v>
      </c>
    </row>
    <row r="26" spans="2:7" ht="22.35" customHeight="1" x14ac:dyDescent="0.3">
      <c r="B26" s="56" t="s">
        <v>71</v>
      </c>
      <c r="C26" s="85" t="s">
        <v>72</v>
      </c>
      <c r="D26" s="85" t="s">
        <v>89</v>
      </c>
    </row>
    <row r="27" spans="2:7" ht="22.35" customHeight="1" x14ac:dyDescent="0.3">
      <c r="B27" s="86" t="s">
        <v>90</v>
      </c>
      <c r="C27" s="103">
        <v>24.05</v>
      </c>
      <c r="D27" s="104" t="s">
        <v>91</v>
      </c>
      <c r="E27">
        <v>414859</v>
      </c>
    </row>
    <row r="28" spans="2:7" ht="22.35" customHeight="1" x14ac:dyDescent="0.3">
      <c r="B28" s="86" t="s">
        <v>92</v>
      </c>
      <c r="C28" s="103">
        <v>24.94</v>
      </c>
      <c r="D28" s="105" t="s">
        <v>93</v>
      </c>
      <c r="E28">
        <v>412874</v>
      </c>
    </row>
    <row r="29" spans="2:7" ht="22.35" customHeight="1" x14ac:dyDescent="0.3">
      <c r="B29" s="86" t="s">
        <v>94</v>
      </c>
      <c r="C29" s="103">
        <v>24.05</v>
      </c>
      <c r="D29" s="104" t="s">
        <v>91</v>
      </c>
      <c r="E29">
        <v>414859</v>
      </c>
    </row>
    <row r="30" spans="2:7" ht="22.35" customHeight="1" x14ac:dyDescent="0.3">
      <c r="B30" s="86" t="s">
        <v>95</v>
      </c>
      <c r="C30" s="103">
        <v>24.05</v>
      </c>
      <c r="D30" s="104" t="s">
        <v>91</v>
      </c>
      <c r="E30">
        <v>414859</v>
      </c>
    </row>
    <row r="31" spans="2:7" ht="22.35" customHeight="1" x14ac:dyDescent="0.3">
      <c r="B31" s="86" t="s">
        <v>96</v>
      </c>
      <c r="C31" s="103">
        <v>24.05</v>
      </c>
      <c r="D31" s="104" t="s">
        <v>91</v>
      </c>
      <c r="E31">
        <v>414859</v>
      </c>
    </row>
    <row r="32" spans="2:7" ht="22.35" customHeight="1" x14ac:dyDescent="0.3">
      <c r="B32" s="86" t="s">
        <v>97</v>
      </c>
      <c r="C32" s="103">
        <v>24.05</v>
      </c>
      <c r="D32" s="104" t="s">
        <v>91</v>
      </c>
      <c r="E32">
        <v>414859</v>
      </c>
    </row>
    <row r="33" spans="2:5" ht="22.35" customHeight="1" x14ac:dyDescent="0.3">
      <c r="B33" s="86" t="s">
        <v>98</v>
      </c>
      <c r="C33" s="103">
        <v>25.44</v>
      </c>
      <c r="D33" s="105" t="s">
        <v>99</v>
      </c>
      <c r="E33">
        <v>416709</v>
      </c>
    </row>
    <row r="34" spans="2:5" ht="22.35" customHeight="1" x14ac:dyDescent="0.3">
      <c r="B34" s="86" t="s">
        <v>100</v>
      </c>
      <c r="C34" s="103">
        <v>44.06</v>
      </c>
      <c r="D34" s="105" t="s">
        <v>101</v>
      </c>
      <c r="E34">
        <v>409343</v>
      </c>
    </row>
    <row r="35" spans="2:5" ht="15" thickBot="1" x14ac:dyDescent="0.35">
      <c r="B35" s="89" t="s">
        <v>102</v>
      </c>
      <c r="C35" s="106">
        <v>44.06</v>
      </c>
      <c r="D35" s="107" t="s">
        <v>101</v>
      </c>
      <c r="E35">
        <v>409343</v>
      </c>
    </row>
    <row r="37" spans="2:5" x14ac:dyDescent="0.3">
      <c r="B37" s="41" t="s">
        <v>54</v>
      </c>
      <c r="C37" s="42"/>
      <c r="D37" s="108"/>
    </row>
    <row r="38" spans="2:5" x14ac:dyDescent="0.3">
      <c r="B38" s="46" t="s">
        <v>103</v>
      </c>
      <c r="C38" s="47"/>
      <c r="D38" s="109"/>
    </row>
    <row r="39" spans="2:5" x14ac:dyDescent="0.3">
      <c r="B39" s="82" t="s">
        <v>104</v>
      </c>
      <c r="C39" s="52"/>
      <c r="D39" s="1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8" ma:contentTypeDescription="Create a new document." ma:contentTypeScope="" ma:versionID="8f49e2739ff0e2406df8a6c94d5fd68f">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3deb5115648a9006789053902d9b984"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A6629EEE-9367-4DC4-964A-EE2D4DB5F493}">
  <ds:schemaRefs>
    <ds:schemaRef ds:uri="http://schemas.microsoft.com/sharepoint/v3/contenttype/forms"/>
  </ds:schemaRefs>
</ds:datastoreItem>
</file>

<file path=customXml/itemProps2.xml><?xml version="1.0" encoding="utf-8"?>
<ds:datastoreItem xmlns:ds="http://schemas.openxmlformats.org/officeDocument/2006/customXml" ds:itemID="{F17BCD60-1113-4DB4-8F66-3C6DBB1E5580}"/>
</file>

<file path=customXml/itemProps3.xml><?xml version="1.0" encoding="utf-8"?>
<ds:datastoreItem xmlns:ds="http://schemas.openxmlformats.org/officeDocument/2006/customXml" ds:itemID="{4CC4AF7B-8D4B-4961-8C7F-BFB5D320F8A6}">
  <ds:schemaRefs>
    <ds:schemaRef ds:uri="http://schemas.microsoft.com/office/2006/metadata/properties"/>
    <ds:schemaRef ds:uri="http://schemas.microsoft.com/office/infopath/2007/PartnerControls"/>
    <ds:schemaRef ds:uri="3a3aca9c-e23e-4218-ba3a-2e0fb28352ac"/>
    <ds:schemaRef ds:uri="9043eea9-c6a2-41bd-a216-33d45f9f09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exploitatie</vt:lpstr>
      <vt:lpstr>kosten tijdens looptijd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Walterus Ann</dc:creator>
  <cp:lastModifiedBy>An Vrijders</cp:lastModifiedBy>
  <dcterms:created xsi:type="dcterms:W3CDTF">2022-12-14T09:41:45Z</dcterms:created>
  <dcterms:modified xsi:type="dcterms:W3CDTF">2024-05-13T11:52:30Z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