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guimard.sharepoint.com/sites/BES/DOKO Raamovereenkomsten/school en kantoorbenodigdheden 2021-2025/10 Uitvoering/prijzen 2023/"/>
    </mc:Choice>
  </mc:AlternateContent>
  <xr:revisionPtr revIDLastSave="0" documentId="8_{0DF8D944-93DC-494A-8F1A-8B2FDDFECA5A}" xr6:coauthVersionLast="47" xr6:coauthVersionMax="47" xr10:uidLastSave="{00000000-0000-0000-0000-000000000000}"/>
  <bookViews>
    <workbookView xWindow="1500" yWindow="1500" windowWidth="19896" windowHeight="9612" xr2:uid="{73DAA371-2B40-4FCF-B663-6ECA0ADD41C5}"/>
  </bookViews>
  <sheets>
    <sheet name="Prijzen" sheetId="1" r:id="rId1"/>
    <sheet name="Samenvatting" sheetId="2" r:id="rId2"/>
  </sheets>
  <definedNames>
    <definedName name="_xlnm._FilterDatabase" localSheetId="0" hidden="1">Prijzen!$A$6:$I$40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 l="1"/>
  <c r="I19" i="1"/>
  <c r="I33" i="1"/>
  <c r="I29" i="1"/>
  <c r="G40" i="1"/>
  <c r="I28" i="1" l="1"/>
  <c r="I39" i="1"/>
  <c r="I32" i="1"/>
  <c r="I22" i="1"/>
  <c r="I15" i="1"/>
  <c r="I11" i="1"/>
  <c r="I37" i="1"/>
  <c r="I23" i="1"/>
  <c r="I14" i="1"/>
  <c r="I8" i="1"/>
  <c r="I18" i="1"/>
  <c r="I24" i="1"/>
  <c r="I27" i="1"/>
  <c r="I26" i="1"/>
  <c r="I34" i="1"/>
  <c r="I20" i="1"/>
  <c r="I21" i="1"/>
  <c r="I25" i="1"/>
  <c r="I30" i="1"/>
  <c r="I36" i="1"/>
  <c r="I16" i="1"/>
  <c r="I38" i="1"/>
  <c r="I35" i="1"/>
  <c r="I10" i="1"/>
  <c r="I31" i="1"/>
  <c r="I13" i="1"/>
  <c r="I12" i="1"/>
  <c r="I7" i="1"/>
  <c r="I9" i="1"/>
  <c r="I40" i="1" l="1"/>
  <c r="I41" i="1" s="1"/>
</calcChain>
</file>

<file path=xl/sharedStrings.xml><?xml version="1.0" encoding="utf-8"?>
<sst xmlns="http://schemas.openxmlformats.org/spreadsheetml/2006/main" count="93" uniqueCount="44">
  <si>
    <t>Omschrijving</t>
  </si>
  <si>
    <t>Schaal</t>
  </si>
  <si>
    <t>RM500 LYRECO STANDARD PAPIER A4 80G</t>
  </si>
  <si>
    <t>PAL</t>
  </si>
  <si>
    <t>RM500 LYRECO PREMIUM PAPIER A4 80G</t>
  </si>
  <si>
    <t>RM500 LYRECO BUDGET PAPIER A4 80G</t>
  </si>
  <si>
    <t>DS</t>
  </si>
  <si>
    <t>RM500 LYRECO FSC PAPIER CO2 A4 80G</t>
  </si>
  <si>
    <t>RM500 DISCOVERY PAPIER A4 75G</t>
  </si>
  <si>
    <t>RM500 TARGET CORPORATE PAPIER FSC A4 80G</t>
  </si>
  <si>
    <t>RM500 LYRECO STANDARD PAPIER A3 80G</t>
  </si>
  <si>
    <t>KAR</t>
  </si>
  <si>
    <t>RM500 NEW FUTURE PREMIUM PAP A4 80G</t>
  </si>
  <si>
    <t>RM500 NEW FUTURE MULTI PAP A4 80G</t>
  </si>
  <si>
    <t>RM500 LYRECO PREMIUM PAPIER A3 80G</t>
  </si>
  <si>
    <t>RM500 NAVIGATOR UNIVERSAL PAPIER A4 80G</t>
  </si>
  <si>
    <t>RM500 LYRECO BUDGET PAPIER A3 80G</t>
  </si>
  <si>
    <t>DS2500 LYRECO STANDARD PAPIER A4 80G</t>
  </si>
  <si>
    <t>EH</t>
  </si>
  <si>
    <t>RM500 LYRECO FSC PAPIER A4 75G</t>
  </si>
  <si>
    <t>RM500 LYRECO FSC PAPIER CO2 A3 80G</t>
  </si>
  <si>
    <t>RM500 DISCOVERY PAPIER A3 75G</t>
  </si>
  <si>
    <t>RM500 LYRECO PAPIER A4 75G</t>
  </si>
  <si>
    <t>RM500 TARGET PAPIER A3 80G</t>
  </si>
  <si>
    <t>RM2500 TARGET PAPIER A4 80G</t>
  </si>
  <si>
    <t>DS2500 LYRECO PREMIUM PAPIER A4 80G</t>
  </si>
  <si>
    <t>RM500 LYRECO FSC PAPIER A3 75G</t>
  </si>
  <si>
    <t>RM500 NAVIGATOR UNIVERSAL PAPIER A3 80G</t>
  </si>
  <si>
    <t>DS2500 DISCOVERY PAPIER A4 75G</t>
  </si>
  <si>
    <t>RM500 DISCOVERY PAPIER A4 70G</t>
  </si>
  <si>
    <t>Prijs in het 
huidige contract</t>
  </si>
  <si>
    <t>Ref.</t>
  </si>
  <si>
    <t>Totaal</t>
  </si>
  <si>
    <t>Verbruik
 12 mnd</t>
  </si>
  <si>
    <t>Uit Gamma</t>
  </si>
  <si>
    <t>Totaal 
huidig contract</t>
  </si>
  <si>
    <t>Eh-prijs geldig vanaf 1 oktober 2023</t>
  </si>
  <si>
    <t>Omzet laatste 12 maanden</t>
  </si>
  <si>
    <t>Totale % korting geldig vanaf 1/10/2023</t>
  </si>
  <si>
    <t>Korting op jaarverbruik</t>
  </si>
  <si>
    <t xml:space="preserve">Besparing Q4 </t>
  </si>
  <si>
    <t>De nieuwe prijzen zullen de contractuele prijsherziening volgen conform bestek DOKO-2021-SG01</t>
  </si>
  <si>
    <t>Voorstel papier raamovereenkomst  DOKO - BvL</t>
  </si>
  <si>
    <t xml:space="preserve">Opgelet!	Deze informatie is vertrouwelijk en is enkel te gebruiken met het oog op het onderzoek naar een eventuele afname van de raamovereenkomst of in het kader van de uitvoering van deelopdrachten ten behoeve van de afnemer. De gebruiker van deze informatie vrijwaart DOKO voor alle aanspraken van derden in geval van oneigenlijk gebruik van deze informatie.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</si>
</sst>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1">
    <xf numFmtId="0" fontId="0" fillId="0" borderId="0" xfId="0"/>
    <xf numFmtId="164" fontId="0" fillId="0" borderId="0" xfId="1" applyFont="1"/>
    <xf numFmtId="0" fontId="3" fillId="0" borderId="0" xfId="0" applyFont="1"/>
    <xf numFmtId="164" fontId="0" fillId="3" borderId="0" xfId="1" applyFont="1" applyFill="1"/>
    <xf numFmtId="164" fontId="0" fillId="0" borderId="0" xfId="0" applyNumberFormat="1"/>
    <xf numFmtId="164" fontId="0" fillId="3" borderId="0" xfId="0" applyNumberFormat="1" applyFill="1"/>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64" fontId="2" fillId="2" borderId="1" xfId="1" applyFont="1" applyFill="1" applyBorder="1" applyAlignment="1">
      <alignment horizontal="center" vertical="center" wrapText="1"/>
    </xf>
    <xf numFmtId="0" fontId="0" fillId="0" borderId="1" xfId="0" applyBorder="1"/>
    <xf numFmtId="164" fontId="0" fillId="0" borderId="1" xfId="1" applyFont="1" applyBorder="1"/>
    <xf numFmtId="164" fontId="0" fillId="0" borderId="1" xfId="0" applyNumberFormat="1" applyBorder="1"/>
    <xf numFmtId="0" fontId="0" fillId="0" borderId="1" xfId="0" applyBorder="1" applyAlignment="1">
      <alignment horizontal="center"/>
    </xf>
    <xf numFmtId="0" fontId="0" fillId="0" borderId="0" xfId="0" applyAlignment="1">
      <alignment horizontal="center"/>
    </xf>
    <xf numFmtId="164" fontId="0" fillId="4" borderId="1" xfId="0" applyNumberFormat="1" applyFill="1" applyBorder="1"/>
    <xf numFmtId="10" fontId="0" fillId="5" borderId="1" xfId="0" applyNumberFormat="1" applyFill="1" applyBorder="1"/>
    <xf numFmtId="164" fontId="0" fillId="5" borderId="1" xfId="0" applyNumberFormat="1" applyFill="1" applyBorder="1"/>
    <xf numFmtId="10" fontId="0" fillId="0" borderId="0" xfId="2" applyNumberFormat="1" applyFont="1" applyFill="1" applyBorder="1"/>
    <xf numFmtId="0" fontId="0" fillId="0" borderId="0" xfId="0" applyAlignment="1">
      <alignment horizontal="left"/>
    </xf>
    <xf numFmtId="0" fontId="3" fillId="0" borderId="0" xfId="0" applyFont="1" applyAlignment="1">
      <alignment horizontal="left"/>
    </xf>
    <xf numFmtId="0" fontId="4" fillId="0" borderId="1" xfId="0" applyFont="1" applyBorder="1" applyAlignment="1">
      <alignment horizontal="center" wrapText="1"/>
    </xf>
  </cellXfs>
  <cellStyles count="3">
    <cellStyle name="Procent" xfId="2" builtinId="5"/>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05596-B9AF-4BCF-B7B7-F1DE885652D8}">
  <dimension ref="A2:K47"/>
  <sheetViews>
    <sheetView tabSelected="1" workbookViewId="0">
      <pane ySplit="6" topLeftCell="A7" activePane="bottomLeft" state="frozen"/>
      <selection pane="bottomLeft" activeCell="B2" sqref="B2:G5"/>
    </sheetView>
  </sheetViews>
  <sheetFormatPr defaultRowHeight="14.4" x14ac:dyDescent="0.3"/>
  <cols>
    <col min="2" max="2" width="51" customWidth="1"/>
    <col min="3" max="5" width="9.109375" style="13"/>
    <col min="6" max="6" width="9.109375" style="1"/>
    <col min="7" max="7" width="13.109375" style="1" bestFit="1" customWidth="1"/>
    <col min="8" max="8" width="12.33203125" customWidth="1"/>
    <col min="9" max="9" width="13.109375" bestFit="1" customWidth="1"/>
  </cols>
  <sheetData>
    <row r="2" spans="1:9" x14ac:dyDescent="0.3">
      <c r="B2" s="20" t="s">
        <v>43</v>
      </c>
      <c r="C2" s="20"/>
      <c r="D2" s="20"/>
      <c r="E2" s="20"/>
      <c r="F2" s="20"/>
      <c r="G2" s="20"/>
    </row>
    <row r="3" spans="1:9" x14ac:dyDescent="0.3">
      <c r="B3" s="20"/>
      <c r="C3" s="20"/>
      <c r="D3" s="20"/>
      <c r="E3" s="20"/>
      <c r="F3" s="20"/>
      <c r="G3" s="20"/>
    </row>
    <row r="4" spans="1:9" x14ac:dyDescent="0.3">
      <c r="B4" s="20"/>
      <c r="C4" s="20"/>
      <c r="D4" s="20"/>
      <c r="E4" s="20"/>
      <c r="F4" s="20"/>
      <c r="G4" s="20"/>
    </row>
    <row r="5" spans="1:9" x14ac:dyDescent="0.3">
      <c r="B5" s="20"/>
      <c r="C5" s="20"/>
      <c r="D5" s="20"/>
      <c r="E5" s="20"/>
      <c r="F5" s="20"/>
      <c r="G5" s="20"/>
    </row>
    <row r="6" spans="1:9" ht="57.6" x14ac:dyDescent="0.3">
      <c r="A6" s="6" t="s">
        <v>31</v>
      </c>
      <c r="B6" s="6" t="s">
        <v>0</v>
      </c>
      <c r="C6" s="6" t="s">
        <v>18</v>
      </c>
      <c r="D6" s="6" t="s">
        <v>1</v>
      </c>
      <c r="E6" s="7" t="s">
        <v>33</v>
      </c>
      <c r="F6" s="8" t="s">
        <v>30</v>
      </c>
      <c r="G6" s="8" t="s">
        <v>35</v>
      </c>
      <c r="H6" s="7" t="s">
        <v>36</v>
      </c>
      <c r="I6" s="6" t="s">
        <v>32</v>
      </c>
    </row>
    <row r="7" spans="1:9" x14ac:dyDescent="0.3">
      <c r="A7" s="9">
        <v>157227</v>
      </c>
      <c r="B7" s="9" t="s">
        <v>4</v>
      </c>
      <c r="C7" s="12" t="s">
        <v>3</v>
      </c>
      <c r="D7" s="12">
        <v>200</v>
      </c>
      <c r="E7" s="12">
        <v>39</v>
      </c>
      <c r="F7" s="10">
        <v>4.3</v>
      </c>
      <c r="G7" s="10">
        <v>33540</v>
      </c>
      <c r="H7" s="14">
        <v>3.79</v>
      </c>
      <c r="I7" s="11">
        <f t="shared" ref="I7:I39" si="0">H7*E7*D7</f>
        <v>29562</v>
      </c>
    </row>
    <row r="8" spans="1:9" x14ac:dyDescent="0.3">
      <c r="A8" s="9">
        <v>157227</v>
      </c>
      <c r="B8" s="9" t="s">
        <v>4</v>
      </c>
      <c r="C8" s="12" t="s">
        <v>6</v>
      </c>
      <c r="D8" s="12">
        <v>5</v>
      </c>
      <c r="E8" s="12">
        <v>514</v>
      </c>
      <c r="F8" s="10">
        <v>4.3</v>
      </c>
      <c r="G8" s="10">
        <v>11051</v>
      </c>
      <c r="H8" s="14">
        <v>3.79</v>
      </c>
      <c r="I8" s="11">
        <f t="shared" si="0"/>
        <v>9740.2999999999993</v>
      </c>
    </row>
    <row r="9" spans="1:9" x14ac:dyDescent="0.3">
      <c r="A9" s="9">
        <v>157796</v>
      </c>
      <c r="B9" s="9" t="s">
        <v>2</v>
      </c>
      <c r="C9" s="12" t="s">
        <v>3</v>
      </c>
      <c r="D9" s="12">
        <v>200</v>
      </c>
      <c r="E9" s="12">
        <v>83</v>
      </c>
      <c r="F9" s="10">
        <v>4.12</v>
      </c>
      <c r="G9" s="10">
        <v>68392</v>
      </c>
      <c r="H9" s="14">
        <v>3.6</v>
      </c>
      <c r="I9" s="11">
        <f t="shared" si="0"/>
        <v>59760</v>
      </c>
    </row>
    <row r="10" spans="1:9" x14ac:dyDescent="0.3">
      <c r="A10" s="9">
        <v>157796</v>
      </c>
      <c r="B10" s="9" t="s">
        <v>2</v>
      </c>
      <c r="C10" s="12" t="s">
        <v>6</v>
      </c>
      <c r="D10" s="12">
        <v>5</v>
      </c>
      <c r="E10" s="12">
        <v>933</v>
      </c>
      <c r="F10" s="10">
        <v>4.12</v>
      </c>
      <c r="G10" s="10">
        <v>19219.8</v>
      </c>
      <c r="H10" s="14">
        <v>3.6</v>
      </c>
      <c r="I10" s="11">
        <f t="shared" si="0"/>
        <v>16794</v>
      </c>
    </row>
    <row r="11" spans="1:9" x14ac:dyDescent="0.3">
      <c r="A11" s="9">
        <v>159337</v>
      </c>
      <c r="B11" s="9" t="s">
        <v>10</v>
      </c>
      <c r="C11" s="12" t="s">
        <v>11</v>
      </c>
      <c r="D11" s="12">
        <v>3</v>
      </c>
      <c r="E11" s="12">
        <v>301</v>
      </c>
      <c r="F11" s="10">
        <v>8.67</v>
      </c>
      <c r="G11" s="10">
        <v>7829.01</v>
      </c>
      <c r="H11" s="14">
        <v>7.43</v>
      </c>
      <c r="I11" s="11">
        <f t="shared" si="0"/>
        <v>6709.2899999999991</v>
      </c>
    </row>
    <row r="12" spans="1:9" x14ac:dyDescent="0.3">
      <c r="A12" s="9">
        <v>159543</v>
      </c>
      <c r="B12" s="9" t="s">
        <v>5</v>
      </c>
      <c r="C12" s="12" t="s">
        <v>3</v>
      </c>
      <c r="D12" s="12">
        <v>200</v>
      </c>
      <c r="E12" s="12">
        <v>41</v>
      </c>
      <c r="F12" s="10">
        <v>3.99</v>
      </c>
      <c r="G12" s="10">
        <v>32718</v>
      </c>
      <c r="H12" s="14">
        <v>3.49</v>
      </c>
      <c r="I12" s="11">
        <f t="shared" si="0"/>
        <v>28618</v>
      </c>
    </row>
    <row r="13" spans="1:9" x14ac:dyDescent="0.3">
      <c r="A13" s="9">
        <v>159543</v>
      </c>
      <c r="B13" s="9" t="s">
        <v>5</v>
      </c>
      <c r="C13" s="12" t="s">
        <v>6</v>
      </c>
      <c r="D13" s="12">
        <v>5</v>
      </c>
      <c r="E13" s="12">
        <v>1562</v>
      </c>
      <c r="F13" s="10">
        <v>3.99</v>
      </c>
      <c r="G13" s="10">
        <v>31161.9</v>
      </c>
      <c r="H13" s="14">
        <v>3.49</v>
      </c>
      <c r="I13" s="11">
        <f t="shared" si="0"/>
        <v>27256.9</v>
      </c>
    </row>
    <row r="14" spans="1:9" x14ac:dyDescent="0.3">
      <c r="A14" s="9">
        <v>234406</v>
      </c>
      <c r="B14" s="9" t="s">
        <v>16</v>
      </c>
      <c r="C14" s="12" t="s">
        <v>11</v>
      </c>
      <c r="D14" s="12">
        <v>3</v>
      </c>
      <c r="E14" s="12">
        <v>74</v>
      </c>
      <c r="F14" s="10">
        <v>8.32</v>
      </c>
      <c r="G14" s="10">
        <v>1847.04</v>
      </c>
      <c r="H14" s="14">
        <v>7.67</v>
      </c>
      <c r="I14" s="11">
        <f t="shared" si="0"/>
        <v>1702.7400000000002</v>
      </c>
    </row>
    <row r="15" spans="1:9" x14ac:dyDescent="0.3">
      <c r="A15" s="9">
        <v>469167</v>
      </c>
      <c r="B15" s="9" t="s">
        <v>17</v>
      </c>
      <c r="C15" s="12" t="s">
        <v>18</v>
      </c>
      <c r="D15" s="12">
        <v>1</v>
      </c>
      <c r="E15" s="12">
        <v>77</v>
      </c>
      <c r="F15" s="10">
        <v>21.44</v>
      </c>
      <c r="G15" s="10">
        <v>1650.88</v>
      </c>
      <c r="H15" s="14">
        <v>18.239999999999998</v>
      </c>
      <c r="I15" s="11">
        <f t="shared" si="0"/>
        <v>1404.4799999999998</v>
      </c>
    </row>
    <row r="16" spans="1:9" x14ac:dyDescent="0.3">
      <c r="A16" s="9">
        <v>469191</v>
      </c>
      <c r="B16" s="9" t="s">
        <v>14</v>
      </c>
      <c r="C16" s="12" t="s">
        <v>6</v>
      </c>
      <c r="D16" s="12">
        <v>3</v>
      </c>
      <c r="E16" s="12">
        <v>127</v>
      </c>
      <c r="F16" s="10">
        <v>8.8800000000000008</v>
      </c>
      <c r="G16" s="10">
        <v>3383.28</v>
      </c>
      <c r="H16" s="14">
        <v>7.81</v>
      </c>
      <c r="I16" s="11">
        <f t="shared" si="0"/>
        <v>2975.61</v>
      </c>
    </row>
    <row r="17" spans="1:9" x14ac:dyDescent="0.3">
      <c r="A17" s="9">
        <v>978133</v>
      </c>
      <c r="B17" s="9" t="s">
        <v>12</v>
      </c>
      <c r="C17" s="12" t="s">
        <v>3</v>
      </c>
      <c r="D17" s="12">
        <v>200</v>
      </c>
      <c r="E17" s="12">
        <v>7</v>
      </c>
      <c r="F17" s="10">
        <v>5.0199999999999996</v>
      </c>
      <c r="G17" s="10">
        <v>7028</v>
      </c>
      <c r="H17" s="14">
        <v>4.21</v>
      </c>
      <c r="I17" s="11">
        <f t="shared" si="0"/>
        <v>5894</v>
      </c>
    </row>
    <row r="18" spans="1:9" x14ac:dyDescent="0.3">
      <c r="A18" s="9">
        <v>978133</v>
      </c>
      <c r="B18" s="9" t="s">
        <v>12</v>
      </c>
      <c r="C18" s="12" t="s">
        <v>6</v>
      </c>
      <c r="D18" s="12">
        <v>5</v>
      </c>
      <c r="E18" s="12">
        <v>44</v>
      </c>
      <c r="F18" s="10">
        <v>5.0199999999999996</v>
      </c>
      <c r="G18" s="10">
        <v>1104.4000000000001</v>
      </c>
      <c r="H18" s="14">
        <v>4.21</v>
      </c>
      <c r="I18" s="11">
        <f t="shared" si="0"/>
        <v>926.2</v>
      </c>
    </row>
    <row r="19" spans="1:9" x14ac:dyDescent="0.3">
      <c r="A19" s="9">
        <v>978177</v>
      </c>
      <c r="B19" s="9" t="s">
        <v>13</v>
      </c>
      <c r="C19" s="12" t="s">
        <v>3</v>
      </c>
      <c r="D19" s="12">
        <v>200</v>
      </c>
      <c r="E19" s="12">
        <v>4</v>
      </c>
      <c r="F19" s="10">
        <v>4.63</v>
      </c>
      <c r="G19" s="10">
        <v>3704</v>
      </c>
      <c r="H19" s="14">
        <v>3.93</v>
      </c>
      <c r="I19" s="11">
        <f t="shared" si="0"/>
        <v>3144</v>
      </c>
    </row>
    <row r="20" spans="1:9" x14ac:dyDescent="0.3">
      <c r="A20" s="9">
        <v>1878544</v>
      </c>
      <c r="B20" s="9" t="s">
        <v>25</v>
      </c>
      <c r="C20" s="12" t="s">
        <v>18</v>
      </c>
      <c r="D20" s="12">
        <v>1</v>
      </c>
      <c r="E20" s="12">
        <v>10</v>
      </c>
      <c r="F20" s="10">
        <v>21.23</v>
      </c>
      <c r="G20" s="10">
        <v>212.3</v>
      </c>
      <c r="H20" s="14">
        <v>19.190000000000001</v>
      </c>
      <c r="I20" s="11">
        <f t="shared" si="0"/>
        <v>191.9</v>
      </c>
    </row>
    <row r="21" spans="1:9" x14ac:dyDescent="0.3">
      <c r="A21" s="9">
        <v>1946072</v>
      </c>
      <c r="B21" s="9" t="s">
        <v>15</v>
      </c>
      <c r="C21" s="12" t="s">
        <v>3</v>
      </c>
      <c r="D21" s="12">
        <v>200</v>
      </c>
      <c r="E21" s="12">
        <v>3</v>
      </c>
      <c r="F21" s="10">
        <v>4.21</v>
      </c>
      <c r="G21" s="10">
        <v>2526</v>
      </c>
      <c r="H21" s="14">
        <v>3.91</v>
      </c>
      <c r="I21" s="11">
        <f t="shared" si="0"/>
        <v>2346</v>
      </c>
    </row>
    <row r="22" spans="1:9" x14ac:dyDescent="0.3">
      <c r="A22" s="9">
        <v>1946072</v>
      </c>
      <c r="B22" s="9" t="s">
        <v>15</v>
      </c>
      <c r="C22" s="12" t="s">
        <v>6</v>
      </c>
      <c r="D22" s="12">
        <v>5</v>
      </c>
      <c r="E22" s="12">
        <v>0</v>
      </c>
      <c r="F22" s="10">
        <v>4.21</v>
      </c>
      <c r="G22" s="10">
        <v>0</v>
      </c>
      <c r="H22" s="14">
        <v>3.91</v>
      </c>
      <c r="I22" s="11">
        <f t="shared" si="0"/>
        <v>0</v>
      </c>
    </row>
    <row r="23" spans="1:9" x14ac:dyDescent="0.3">
      <c r="A23" s="9">
        <v>1946083</v>
      </c>
      <c r="B23" s="9" t="s">
        <v>27</v>
      </c>
      <c r="C23" s="12" t="s">
        <v>6</v>
      </c>
      <c r="D23" s="12">
        <v>5</v>
      </c>
      <c r="E23" s="12">
        <v>3</v>
      </c>
      <c r="F23" s="10">
        <v>9.1300000000000008</v>
      </c>
      <c r="G23" s="10">
        <v>136.94999999999999</v>
      </c>
      <c r="H23" s="14">
        <v>8.35</v>
      </c>
      <c r="I23" s="11">
        <f t="shared" si="0"/>
        <v>125.24999999999999</v>
      </c>
    </row>
    <row r="24" spans="1:9" x14ac:dyDescent="0.3">
      <c r="A24" s="9">
        <v>3064751</v>
      </c>
      <c r="B24" s="9" t="s">
        <v>8</v>
      </c>
      <c r="C24" s="12" t="s">
        <v>3</v>
      </c>
      <c r="D24" s="12">
        <v>200</v>
      </c>
      <c r="E24" s="12">
        <v>26</v>
      </c>
      <c r="F24" s="10">
        <v>3.7</v>
      </c>
      <c r="G24" s="10">
        <v>19240</v>
      </c>
      <c r="H24" s="14">
        <v>3.39</v>
      </c>
      <c r="I24" s="11">
        <f t="shared" si="0"/>
        <v>17628</v>
      </c>
    </row>
    <row r="25" spans="1:9" x14ac:dyDescent="0.3">
      <c r="A25" s="9">
        <v>3064751</v>
      </c>
      <c r="B25" s="9" t="s">
        <v>8</v>
      </c>
      <c r="C25" s="12" t="s">
        <v>6</v>
      </c>
      <c r="D25" s="12">
        <v>5</v>
      </c>
      <c r="E25" s="12">
        <v>973</v>
      </c>
      <c r="F25" s="10">
        <v>3.7</v>
      </c>
      <c r="G25" s="10">
        <v>18000.5</v>
      </c>
      <c r="H25" s="14">
        <v>3.39</v>
      </c>
      <c r="I25" s="11">
        <f t="shared" si="0"/>
        <v>16492.350000000002</v>
      </c>
    </row>
    <row r="26" spans="1:9" x14ac:dyDescent="0.3">
      <c r="A26" s="9">
        <v>3358415</v>
      </c>
      <c r="B26" s="9" t="s">
        <v>21</v>
      </c>
      <c r="C26" s="12" t="s">
        <v>6</v>
      </c>
      <c r="D26" s="12">
        <v>5</v>
      </c>
      <c r="E26" s="12">
        <v>32</v>
      </c>
      <c r="F26" s="10">
        <v>8.14</v>
      </c>
      <c r="G26" s="10">
        <v>1302.4000000000001</v>
      </c>
      <c r="H26" s="14">
        <v>7.23</v>
      </c>
      <c r="I26" s="11">
        <f t="shared" si="0"/>
        <v>1156.8000000000002</v>
      </c>
    </row>
    <row r="27" spans="1:9" x14ac:dyDescent="0.3">
      <c r="A27" s="9">
        <v>3381324</v>
      </c>
      <c r="B27" s="9" t="s">
        <v>28</v>
      </c>
      <c r="C27" s="12" t="s">
        <v>3</v>
      </c>
      <c r="D27" s="12">
        <v>40</v>
      </c>
      <c r="E27" s="12">
        <v>0</v>
      </c>
      <c r="F27" s="10">
        <v>20.329999999999998</v>
      </c>
      <c r="G27" s="10">
        <v>0</v>
      </c>
      <c r="H27" s="14">
        <v>18.07</v>
      </c>
      <c r="I27" s="11">
        <f t="shared" si="0"/>
        <v>0</v>
      </c>
    </row>
    <row r="28" spans="1:9" x14ac:dyDescent="0.3">
      <c r="A28" s="9">
        <v>3381324</v>
      </c>
      <c r="B28" s="9" t="s">
        <v>28</v>
      </c>
      <c r="C28" s="12" t="s">
        <v>18</v>
      </c>
      <c r="D28" s="12">
        <v>1</v>
      </c>
      <c r="E28" s="12">
        <v>0</v>
      </c>
      <c r="F28" s="10">
        <v>20.329999999999998</v>
      </c>
      <c r="G28" s="10">
        <v>0</v>
      </c>
      <c r="H28" s="14">
        <v>18.07</v>
      </c>
      <c r="I28" s="11">
        <f t="shared" si="0"/>
        <v>0</v>
      </c>
    </row>
    <row r="29" spans="1:9" x14ac:dyDescent="0.3">
      <c r="A29" s="9">
        <v>4552765</v>
      </c>
      <c r="B29" s="9" t="s">
        <v>29</v>
      </c>
      <c r="C29" s="12" t="s">
        <v>6</v>
      </c>
      <c r="D29" s="12">
        <v>5</v>
      </c>
      <c r="E29" s="12">
        <v>0</v>
      </c>
      <c r="F29" s="10">
        <v>4.2300000000000004</v>
      </c>
      <c r="G29" s="10">
        <v>0</v>
      </c>
      <c r="H29" s="14">
        <v>3.79</v>
      </c>
      <c r="I29" s="11">
        <f t="shared" si="0"/>
        <v>0</v>
      </c>
    </row>
    <row r="30" spans="1:9" x14ac:dyDescent="0.3">
      <c r="A30" s="9">
        <v>4552765</v>
      </c>
      <c r="B30" s="9" t="s">
        <v>29</v>
      </c>
      <c r="C30" s="12" t="s">
        <v>3</v>
      </c>
      <c r="D30" s="12">
        <v>300</v>
      </c>
      <c r="E30" s="12">
        <v>0</v>
      </c>
      <c r="F30" s="10">
        <v>4.2300000000000004</v>
      </c>
      <c r="G30" s="10">
        <v>0</v>
      </c>
      <c r="H30" s="14">
        <v>3.79</v>
      </c>
      <c r="I30" s="11">
        <f t="shared" si="0"/>
        <v>0</v>
      </c>
    </row>
    <row r="31" spans="1:9" x14ac:dyDescent="0.3">
      <c r="A31" s="9">
        <v>5181838</v>
      </c>
      <c r="B31" s="9" t="s">
        <v>7</v>
      </c>
      <c r="C31" s="12" t="s">
        <v>3</v>
      </c>
      <c r="D31" s="12">
        <v>200</v>
      </c>
      <c r="E31" s="12">
        <v>32</v>
      </c>
      <c r="F31" s="10">
        <v>4.12</v>
      </c>
      <c r="G31" s="10">
        <v>26368</v>
      </c>
      <c r="H31" s="14">
        <v>3.7</v>
      </c>
      <c r="I31" s="11">
        <f t="shared" si="0"/>
        <v>23680</v>
      </c>
    </row>
    <row r="32" spans="1:9" x14ac:dyDescent="0.3">
      <c r="A32" s="9">
        <v>5181838</v>
      </c>
      <c r="B32" s="9" t="s">
        <v>7</v>
      </c>
      <c r="C32" s="12" t="s">
        <v>6</v>
      </c>
      <c r="D32" s="12">
        <v>5</v>
      </c>
      <c r="E32" s="12">
        <v>309</v>
      </c>
      <c r="F32" s="10">
        <v>4.12</v>
      </c>
      <c r="G32" s="10">
        <v>6365.4</v>
      </c>
      <c r="H32" s="14">
        <v>3.7</v>
      </c>
      <c r="I32" s="11">
        <f t="shared" si="0"/>
        <v>5716.5</v>
      </c>
    </row>
    <row r="33" spans="1:11" x14ac:dyDescent="0.3">
      <c r="A33" s="9">
        <v>5181849</v>
      </c>
      <c r="B33" s="9" t="s">
        <v>20</v>
      </c>
      <c r="C33" s="12" t="s">
        <v>6</v>
      </c>
      <c r="D33" s="12">
        <v>5</v>
      </c>
      <c r="E33" s="12">
        <v>36</v>
      </c>
      <c r="F33" s="10">
        <v>8.32</v>
      </c>
      <c r="G33" s="10">
        <v>1497.6</v>
      </c>
      <c r="H33" s="14">
        <v>7.6</v>
      </c>
      <c r="I33" s="11">
        <f t="shared" si="0"/>
        <v>1367.9999999999998</v>
      </c>
    </row>
    <row r="34" spans="1:11" x14ac:dyDescent="0.3">
      <c r="A34" s="9">
        <v>5181849</v>
      </c>
      <c r="B34" s="9" t="s">
        <v>20</v>
      </c>
      <c r="C34" s="12" t="s">
        <v>3</v>
      </c>
      <c r="D34" s="12">
        <v>100</v>
      </c>
      <c r="E34" s="12">
        <v>0</v>
      </c>
      <c r="F34" s="10">
        <v>8.32</v>
      </c>
      <c r="G34" s="10">
        <v>0</v>
      </c>
      <c r="H34" s="14">
        <v>7.6</v>
      </c>
      <c r="I34" s="11">
        <f t="shared" si="0"/>
        <v>0</v>
      </c>
    </row>
    <row r="35" spans="1:11" x14ac:dyDescent="0.3">
      <c r="A35" s="9">
        <v>6521589</v>
      </c>
      <c r="B35" s="9" t="s">
        <v>23</v>
      </c>
      <c r="C35" s="12" t="s">
        <v>6</v>
      </c>
      <c r="D35" s="12">
        <v>5</v>
      </c>
      <c r="E35" s="12">
        <v>20</v>
      </c>
      <c r="F35" s="10">
        <v>7.69</v>
      </c>
      <c r="G35" s="10">
        <v>769</v>
      </c>
      <c r="H35" s="14">
        <v>6.96</v>
      </c>
      <c r="I35" s="11">
        <f t="shared" si="0"/>
        <v>696</v>
      </c>
    </row>
    <row r="36" spans="1:11" ht="15.75" customHeight="1" x14ac:dyDescent="0.3">
      <c r="A36" s="9">
        <v>6541635</v>
      </c>
      <c r="B36" s="9" t="s">
        <v>24</v>
      </c>
      <c r="C36" s="12" t="s">
        <v>18</v>
      </c>
      <c r="D36" s="12">
        <v>1</v>
      </c>
      <c r="E36" s="12">
        <v>11</v>
      </c>
      <c r="F36" s="10">
        <v>24.68</v>
      </c>
      <c r="G36" s="10">
        <v>271.48</v>
      </c>
      <c r="H36" s="14">
        <v>18.559999999999999</v>
      </c>
      <c r="I36" s="11">
        <f t="shared" si="0"/>
        <v>204.16</v>
      </c>
    </row>
    <row r="37" spans="1:11" x14ac:dyDescent="0.3">
      <c r="A37" s="9">
        <v>6541635</v>
      </c>
      <c r="B37" s="9" t="s">
        <v>24</v>
      </c>
      <c r="C37" s="12" t="s">
        <v>3</v>
      </c>
      <c r="D37" s="12">
        <v>40</v>
      </c>
      <c r="E37" s="12">
        <v>0</v>
      </c>
      <c r="F37" s="10">
        <v>24.68</v>
      </c>
      <c r="G37" s="10">
        <v>0</v>
      </c>
      <c r="H37" s="14">
        <v>18.559999999999999</v>
      </c>
      <c r="I37" s="11">
        <f t="shared" si="0"/>
        <v>0</v>
      </c>
    </row>
    <row r="38" spans="1:11" x14ac:dyDescent="0.3">
      <c r="A38" s="9">
        <v>11175383</v>
      </c>
      <c r="B38" s="9" t="s">
        <v>9</v>
      </c>
      <c r="C38" s="12" t="s">
        <v>3</v>
      </c>
      <c r="D38" s="12">
        <v>200</v>
      </c>
      <c r="E38" s="12">
        <v>24</v>
      </c>
      <c r="F38" s="10">
        <v>3.84</v>
      </c>
      <c r="G38" s="10">
        <v>18432</v>
      </c>
      <c r="H38" s="14">
        <v>3.48</v>
      </c>
      <c r="I38" s="11">
        <f t="shared" si="0"/>
        <v>16704</v>
      </c>
      <c r="K38" s="4"/>
    </row>
    <row r="39" spans="1:11" x14ac:dyDescent="0.3">
      <c r="A39" s="9">
        <v>11175383</v>
      </c>
      <c r="B39" s="9" t="s">
        <v>9</v>
      </c>
      <c r="C39" s="12" t="s">
        <v>6</v>
      </c>
      <c r="D39" s="12">
        <v>5</v>
      </c>
      <c r="E39" s="12">
        <v>304</v>
      </c>
      <c r="F39" s="10">
        <v>3.84</v>
      </c>
      <c r="G39" s="10">
        <v>5836.8</v>
      </c>
      <c r="H39" s="14">
        <v>3.48</v>
      </c>
      <c r="I39" s="11">
        <f t="shared" si="0"/>
        <v>5289.6</v>
      </c>
    </row>
    <row r="40" spans="1:11" x14ac:dyDescent="0.3">
      <c r="G40" s="3">
        <f>SUM(G7:G39)</f>
        <v>323587.74</v>
      </c>
      <c r="I40" s="5">
        <f>SUM(I7:I39)</f>
        <v>286086.0799999999</v>
      </c>
    </row>
    <row r="41" spans="1:11" x14ac:dyDescent="0.3">
      <c r="I41" s="17">
        <f>1-(I40/G40)</f>
        <v>0.11589332772619909</v>
      </c>
    </row>
    <row r="42" spans="1:11" x14ac:dyDescent="0.3">
      <c r="A42" s="2" t="s">
        <v>34</v>
      </c>
    </row>
    <row r="43" spans="1:11" x14ac:dyDescent="0.3">
      <c r="A43" s="9">
        <v>5408068</v>
      </c>
      <c r="B43" s="9" t="s">
        <v>19</v>
      </c>
      <c r="C43" s="12" t="s">
        <v>6</v>
      </c>
      <c r="D43" s="12">
        <v>5</v>
      </c>
      <c r="E43" s="12">
        <v>79</v>
      </c>
      <c r="F43" s="10">
        <v>3.99</v>
      </c>
      <c r="G43" s="10">
        <v>1576.05</v>
      </c>
      <c r="H43" s="4"/>
    </row>
    <row r="44" spans="1:11" x14ac:dyDescent="0.3">
      <c r="A44" s="9">
        <v>1581801</v>
      </c>
      <c r="B44" s="9" t="s">
        <v>22</v>
      </c>
      <c r="C44" s="12" t="s">
        <v>6</v>
      </c>
      <c r="D44" s="12">
        <v>5</v>
      </c>
      <c r="E44" s="12">
        <v>59</v>
      </c>
      <c r="F44" s="10">
        <v>3.89</v>
      </c>
      <c r="G44" s="10">
        <v>1147.55</v>
      </c>
    </row>
    <row r="45" spans="1:11" x14ac:dyDescent="0.3">
      <c r="A45" s="9">
        <v>1581801</v>
      </c>
      <c r="B45" s="9" t="s">
        <v>22</v>
      </c>
      <c r="C45" s="12" t="s">
        <v>3</v>
      </c>
      <c r="D45" s="12">
        <v>200</v>
      </c>
      <c r="E45" s="12">
        <v>1</v>
      </c>
      <c r="F45" s="10">
        <v>3.89</v>
      </c>
      <c r="G45" s="10">
        <v>778</v>
      </c>
    </row>
    <row r="46" spans="1:11" x14ac:dyDescent="0.3">
      <c r="A46" s="9">
        <v>5589039</v>
      </c>
      <c r="B46" s="9" t="s">
        <v>26</v>
      </c>
      <c r="C46" s="12" t="s">
        <v>6</v>
      </c>
      <c r="D46" s="12">
        <v>5</v>
      </c>
      <c r="E46" s="12">
        <v>4</v>
      </c>
      <c r="F46" s="10">
        <v>8.07</v>
      </c>
      <c r="G46" s="10">
        <v>161.4</v>
      </c>
    </row>
    <row r="47" spans="1:11" x14ac:dyDescent="0.3">
      <c r="A47" s="9">
        <v>5408068</v>
      </c>
      <c r="B47" s="9" t="s">
        <v>19</v>
      </c>
      <c r="C47" s="12" t="s">
        <v>3</v>
      </c>
      <c r="D47" s="12">
        <v>200</v>
      </c>
      <c r="E47" s="12">
        <v>0</v>
      </c>
      <c r="F47" s="10">
        <v>3.99</v>
      </c>
      <c r="G47" s="10">
        <v>0</v>
      </c>
    </row>
  </sheetData>
  <autoFilter ref="A6:I40" xr:uid="{56405596-B9AF-4BCF-B7B7-F1DE885652D8}">
    <sortState xmlns:xlrd2="http://schemas.microsoft.com/office/spreadsheetml/2017/richdata2" ref="A7:I40">
      <sortCondition ref="A6:A40"/>
    </sortState>
  </autoFilter>
  <mergeCells count="1">
    <mergeCell ref="B2: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5E47D-F098-4C38-BA6F-D6132DED1285}">
  <dimension ref="A1:F8"/>
  <sheetViews>
    <sheetView workbookViewId="0">
      <selection activeCell="A10" sqref="A10"/>
    </sheetView>
  </sheetViews>
  <sheetFormatPr defaultRowHeight="14.4" x14ac:dyDescent="0.3"/>
  <cols>
    <col min="1" max="1" width="38.109375" customWidth="1"/>
    <col min="2" max="2" width="15.33203125" customWidth="1"/>
    <col min="4" max="4" width="12" bestFit="1" customWidth="1"/>
  </cols>
  <sheetData>
    <row r="1" spans="1:6" x14ac:dyDescent="0.3">
      <c r="A1" s="19" t="s">
        <v>42</v>
      </c>
      <c r="B1" s="19"/>
    </row>
    <row r="3" spans="1:6" x14ac:dyDescent="0.3">
      <c r="A3" s="9" t="s">
        <v>37</v>
      </c>
      <c r="B3" s="11">
        <v>323587.74</v>
      </c>
    </row>
    <row r="4" spans="1:6" x14ac:dyDescent="0.3">
      <c r="A4" s="9" t="s">
        <v>38</v>
      </c>
      <c r="B4" s="15">
        <v>0.11589332772619909</v>
      </c>
      <c r="D4" s="4"/>
    </row>
    <row r="5" spans="1:6" x14ac:dyDescent="0.3">
      <c r="A5" s="9" t="s">
        <v>39</v>
      </c>
      <c r="B5" s="11">
        <v>37501.660000000091</v>
      </c>
    </row>
    <row r="6" spans="1:6" x14ac:dyDescent="0.3">
      <c r="A6" s="9" t="s">
        <v>40</v>
      </c>
      <c r="B6" s="16">
        <v>9375.4150000000227</v>
      </c>
    </row>
    <row r="8" spans="1:6" x14ac:dyDescent="0.3">
      <c r="A8" s="18" t="s">
        <v>41</v>
      </c>
      <c r="B8" s="18"/>
      <c r="C8" s="18"/>
      <c r="D8" s="18"/>
      <c r="E8" s="18"/>
      <c r="F8" s="18"/>
    </row>
  </sheetData>
  <mergeCells count="2">
    <mergeCell ref="A8:F8"/>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E6181D5DD7BD409E9ABC36301343C4" ma:contentTypeVersion="17" ma:contentTypeDescription="Create a new document." ma:contentTypeScope="" ma:versionID="d2be36e3c00f7abf38b6f33843126e14">
  <xsd:schema xmlns:xsd="http://www.w3.org/2001/XMLSchema" xmlns:xs="http://www.w3.org/2001/XMLSchema" xmlns:p="http://schemas.microsoft.com/office/2006/metadata/properties" xmlns:ns2="1553cb72-c4cf-4dad-9a04-fa8d55d70629" xmlns:ns3="3a3aca9c-e23e-4218-ba3a-2e0fb28352ac" xmlns:ns4="9043eea9-c6a2-41bd-a216-33d45f9f09e1" targetNamespace="http://schemas.microsoft.com/office/2006/metadata/properties" ma:root="true" ma:fieldsID="8c4f59d0187606e0a6d88ad3be44581c" ns2:_="" ns3:_="" ns4:_="">
    <xsd:import namespace="1553cb72-c4cf-4dad-9a04-fa8d55d70629"/>
    <xsd:import namespace="3a3aca9c-e23e-4218-ba3a-2e0fb28352ac"/>
    <xsd:import namespace="9043eea9-c6a2-41bd-a216-33d45f9f09e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AutoKeyPoints" minOccurs="0"/>
                <xsd:element ref="ns3:MediaServiceKeyPoints"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3cb72-c4cf-4dad-9a04-fa8d55d7062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3aca9c-e23e-4218-ba3a-2e0fb28352a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4900684-5160-4c4d-8029-43da39098b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43eea9-c6a2-41bd-a216-33d45f9f09e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bcf6036-807c-4083-b18f-45df9537b8c3}" ma:internalName="TaxCatchAll" ma:showField="CatchAllData" ma:web="1553cb72-c4cf-4dad-9a04-fa8d55d706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3aca9c-e23e-4218-ba3a-2e0fb28352ac">
      <Terms xmlns="http://schemas.microsoft.com/office/infopath/2007/PartnerControls"/>
    </lcf76f155ced4ddcb4097134ff3c332f>
    <TaxCatchAll xmlns="9043eea9-c6a2-41bd-a216-33d45f9f09e1" xsi:nil="true"/>
  </documentManagement>
</p:properties>
</file>

<file path=customXml/itemProps1.xml><?xml version="1.0" encoding="utf-8"?>
<ds:datastoreItem xmlns:ds="http://schemas.openxmlformats.org/officeDocument/2006/customXml" ds:itemID="{1D08670F-3ED8-4913-B161-A0A109E80D0C}"/>
</file>

<file path=customXml/itemProps2.xml><?xml version="1.0" encoding="utf-8"?>
<ds:datastoreItem xmlns:ds="http://schemas.openxmlformats.org/officeDocument/2006/customXml" ds:itemID="{392BC06A-67C2-40E5-95BA-6F0B6AFCA2AA}"/>
</file>

<file path=customXml/itemProps3.xml><?xml version="1.0" encoding="utf-8"?>
<ds:datastoreItem xmlns:ds="http://schemas.openxmlformats.org/officeDocument/2006/customXml" ds:itemID="{A26AE004-2279-46A1-A44E-DEF724BCF4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Prijzen</vt:lpstr>
      <vt:lpstr>Samenvatting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GEUDENS Ilse</dc:creator>
  <cp:lastModifiedBy>An Vrijders</cp:lastModifiedBy>
  <dcterms:created xsi:type="dcterms:W3CDTF">2023-10-05T11:15:19Z</dcterms:created>
  <dcterms:modified xsi:type="dcterms:W3CDTF">2023-12-11T08:40:38Z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0x010100CDE6181D5DD7BD409E9ABC36301343C4</vt:lpwstr>
  </property>
</Properties>
</file>